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IU\18 Agrar\Programme\1 FP 2023 - 2027\2023 Förderung Inno und Zusammenarbeit\Programmspez Schreiben_Formulare\02 Antrag\Links\"/>
    </mc:Choice>
  </mc:AlternateContent>
  <bookViews>
    <workbookView xWindow="720" yWindow="120" windowWidth="24240" windowHeight="12525" tabRatio="948" activeTab="2"/>
  </bookViews>
  <sheets>
    <sheet name="Deckblatt" sheetId="7" r:id="rId1"/>
    <sheet name="1. weitere Angaben zum Antrag" sheetId="23" r:id="rId2"/>
    <sheet name="2. Personalplanung" sheetId="22" r:id="rId3"/>
    <sheet name="3. Anlage Reisekosten" sheetId="13" r:id="rId4"/>
    <sheet name="4. Kalkulationsgrundlage" sheetId="10" r:id="rId5"/>
    <sheet name="5. Ausgabenplan" sheetId="8" r:id="rId6"/>
  </sheets>
  <definedNames>
    <definedName name="_xlnm.Print_Area" localSheetId="2">'2. Personalplanung'!$A$1:$N$33</definedName>
    <definedName name="_xlnm.Print_Titles" localSheetId="3">'3. Anlage Reisekosten'!$5:$5</definedName>
    <definedName name="_xlnm.Print_Titles" localSheetId="4">'4. Kalkulationsgrundlage'!$35:$35</definedName>
    <definedName name="_xlnm.Print_Titles" localSheetId="5">'5. Ausgabenplan'!$1:$4</definedName>
  </definedNames>
  <calcPr calcId="162913"/>
</workbook>
</file>

<file path=xl/calcChain.xml><?xml version="1.0" encoding="utf-8"?>
<calcChain xmlns="http://schemas.openxmlformats.org/spreadsheetml/2006/main">
  <c r="E28" i="7" l="1"/>
  <c r="E15" i="8" l="1"/>
  <c r="E14" i="8"/>
  <c r="E13" i="8"/>
  <c r="E12" i="8"/>
  <c r="E11" i="8"/>
  <c r="E10" i="8"/>
  <c r="E9" i="8"/>
  <c r="E8" i="8"/>
  <c r="D15" i="8"/>
  <c r="D14" i="8"/>
  <c r="D12" i="8"/>
  <c r="D11" i="8"/>
  <c r="D10" i="8"/>
  <c r="D9" i="8"/>
  <c r="D8" i="8"/>
  <c r="C15" i="8"/>
  <c r="C14" i="8"/>
  <c r="C13" i="8"/>
  <c r="C12" i="8"/>
  <c r="C11" i="8"/>
  <c r="C10" i="8"/>
  <c r="C9" i="8"/>
  <c r="C8" i="8"/>
  <c r="E3" i="8"/>
  <c r="D3" i="8"/>
  <c r="C3" i="8"/>
  <c r="B3" i="8"/>
  <c r="J172" i="10"/>
  <c r="J171" i="10"/>
  <c r="J170" i="10"/>
  <c r="J169" i="10"/>
  <c r="J168" i="10"/>
  <c r="J167" i="10"/>
  <c r="J166" i="10"/>
  <c r="J165" i="10"/>
  <c r="J164" i="10"/>
  <c r="L160" i="10"/>
  <c r="L159" i="10"/>
  <c r="L158" i="10"/>
  <c r="L157" i="10"/>
  <c r="L156" i="10"/>
  <c r="L155" i="10"/>
  <c r="L154" i="10"/>
  <c r="L153" i="10"/>
  <c r="L152" i="10"/>
  <c r="L151" i="10"/>
  <c r="L150" i="10"/>
  <c r="L149" i="10"/>
  <c r="L148" i="10"/>
  <c r="L147" i="10"/>
  <c r="J160" i="10"/>
  <c r="J159" i="10"/>
  <c r="J158" i="10"/>
  <c r="J157" i="10"/>
  <c r="J156" i="10"/>
  <c r="J155" i="10"/>
  <c r="J154" i="10"/>
  <c r="J153" i="10"/>
  <c r="J152" i="10"/>
  <c r="J151" i="10"/>
  <c r="J150" i="10"/>
  <c r="J149" i="10"/>
  <c r="J148" i="10"/>
  <c r="J147" i="10"/>
  <c r="J146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F160" i="10"/>
  <c r="F159" i="10"/>
  <c r="F158" i="10"/>
  <c r="F157" i="10"/>
  <c r="F156" i="10"/>
  <c r="F155" i="10"/>
  <c r="F154" i="10"/>
  <c r="F153" i="10"/>
  <c r="F152" i="10"/>
  <c r="F151" i="10"/>
  <c r="F150" i="10"/>
  <c r="F149" i="10"/>
  <c r="F148" i="10"/>
  <c r="F147" i="10"/>
  <c r="L142" i="10"/>
  <c r="L141" i="10"/>
  <c r="L140" i="10"/>
  <c r="L139" i="10"/>
  <c r="L138" i="10"/>
  <c r="L137" i="10"/>
  <c r="J142" i="10"/>
  <c r="J141" i="10"/>
  <c r="J140" i="10"/>
  <c r="J139" i="10"/>
  <c r="J138" i="10"/>
  <c r="J137" i="10"/>
  <c r="J136" i="10"/>
  <c r="H142" i="10"/>
  <c r="H141" i="10"/>
  <c r="H140" i="10"/>
  <c r="H139" i="10"/>
  <c r="H138" i="10"/>
  <c r="H137" i="10"/>
  <c r="F142" i="10"/>
  <c r="F141" i="10"/>
  <c r="F140" i="10"/>
  <c r="F139" i="10"/>
  <c r="F138" i="10"/>
  <c r="F137" i="10"/>
  <c r="F132" i="10"/>
  <c r="F131" i="10"/>
  <c r="F130" i="10"/>
  <c r="F129" i="10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H132" i="10"/>
  <c r="H131" i="10"/>
  <c r="H130" i="10"/>
  <c r="H129" i="10"/>
  <c r="H128" i="10"/>
  <c r="H127" i="10"/>
  <c r="H126" i="10"/>
  <c r="H125" i="10"/>
  <c r="H124" i="10"/>
  <c r="H123" i="10"/>
  <c r="H122" i="10"/>
  <c r="M122" i="10" s="1"/>
  <c r="H121" i="10"/>
  <c r="H120" i="10"/>
  <c r="H119" i="10"/>
  <c r="H118" i="10"/>
  <c r="H117" i="10"/>
  <c r="H116" i="10"/>
  <c r="H115" i="10"/>
  <c r="J132" i="10"/>
  <c r="J131" i="10"/>
  <c r="J130" i="10"/>
  <c r="J129" i="10"/>
  <c r="J128" i="10"/>
  <c r="J127" i="10"/>
  <c r="J126" i="10"/>
  <c r="J125" i="10"/>
  <c r="J124" i="10"/>
  <c r="J123" i="10"/>
  <c r="J122" i="10"/>
  <c r="J121" i="10"/>
  <c r="J120" i="10"/>
  <c r="J119" i="10"/>
  <c r="J118" i="10"/>
  <c r="J117" i="10"/>
  <c r="J116" i="10"/>
  <c r="J115" i="10"/>
  <c r="L132" i="10"/>
  <c r="L131" i="10"/>
  <c r="L130" i="10"/>
  <c r="L129" i="10"/>
  <c r="L128" i="10"/>
  <c r="L127" i="10"/>
  <c r="L126" i="10"/>
  <c r="L125" i="10"/>
  <c r="L124" i="10"/>
  <c r="L123" i="10"/>
  <c r="L122" i="10"/>
  <c r="L121" i="10"/>
  <c r="L120" i="10"/>
  <c r="L119" i="10"/>
  <c r="L118" i="10"/>
  <c r="L117" i="10"/>
  <c r="L116" i="10"/>
  <c r="L115" i="10"/>
  <c r="J114" i="10"/>
  <c r="L110" i="10"/>
  <c r="L109" i="10"/>
  <c r="L108" i="10"/>
  <c r="L107" i="10"/>
  <c r="L106" i="10"/>
  <c r="L105" i="10"/>
  <c r="L104" i="10"/>
  <c r="L103" i="10"/>
  <c r="L102" i="10"/>
  <c r="L101" i="10"/>
  <c r="L100" i="10"/>
  <c r="L99" i="10"/>
  <c r="L98" i="10"/>
  <c r="L97" i="10"/>
  <c r="L96" i="10"/>
  <c r="L95" i="10"/>
  <c r="L94" i="10"/>
  <c r="J110" i="10"/>
  <c r="J109" i="10"/>
  <c r="J108" i="10"/>
  <c r="J107" i="10"/>
  <c r="J106" i="10"/>
  <c r="J105" i="10"/>
  <c r="J104" i="10"/>
  <c r="J103" i="10"/>
  <c r="J102" i="10"/>
  <c r="J101" i="10"/>
  <c r="J100" i="10"/>
  <c r="J99" i="10"/>
  <c r="J98" i="10"/>
  <c r="J97" i="10"/>
  <c r="M97" i="10" s="1"/>
  <c r="J96" i="10"/>
  <c r="J95" i="10"/>
  <c r="J94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J93" i="10"/>
  <c r="L89" i="10"/>
  <c r="J89" i="10"/>
  <c r="H89" i="10"/>
  <c r="F89" i="10"/>
  <c r="L88" i="10"/>
  <c r="J88" i="10"/>
  <c r="H88" i="10"/>
  <c r="F88" i="10"/>
  <c r="L87" i="10"/>
  <c r="J87" i="10"/>
  <c r="H87" i="10"/>
  <c r="F87" i="10"/>
  <c r="L86" i="10"/>
  <c r="J86" i="10"/>
  <c r="H86" i="10"/>
  <c r="F86" i="10"/>
  <c r="L85" i="10"/>
  <c r="J85" i="10"/>
  <c r="H85" i="10"/>
  <c r="F85" i="10"/>
  <c r="L84" i="10"/>
  <c r="J84" i="10"/>
  <c r="H84" i="10"/>
  <c r="F84" i="10"/>
  <c r="L83" i="10"/>
  <c r="J83" i="10"/>
  <c r="H83" i="10"/>
  <c r="F83" i="10"/>
  <c r="L82" i="10"/>
  <c r="J82" i="10"/>
  <c r="H82" i="10"/>
  <c r="F82" i="10"/>
  <c r="L81" i="10"/>
  <c r="J81" i="10"/>
  <c r="H81" i="10"/>
  <c r="F81" i="10"/>
  <c r="L80" i="10"/>
  <c r="J80" i="10"/>
  <c r="H80" i="10"/>
  <c r="F80" i="10"/>
  <c r="L79" i="10"/>
  <c r="J79" i="10"/>
  <c r="H79" i="10"/>
  <c r="F79" i="10"/>
  <c r="L78" i="10"/>
  <c r="J78" i="10"/>
  <c r="H78" i="10"/>
  <c r="F78" i="10"/>
  <c r="J77" i="10"/>
  <c r="M63" i="10"/>
  <c r="M64" i="10"/>
  <c r="M65" i="10"/>
  <c r="M66" i="10"/>
  <c r="M67" i="10"/>
  <c r="M73" i="10"/>
  <c r="M72" i="10"/>
  <c r="M71" i="10"/>
  <c r="M70" i="10"/>
  <c r="M69" i="10"/>
  <c r="M68" i="10"/>
  <c r="M62" i="10"/>
  <c r="M61" i="10"/>
  <c r="M60" i="10"/>
  <c r="L49" i="10"/>
  <c r="J49" i="10"/>
  <c r="H49" i="10"/>
  <c r="F49" i="10"/>
  <c r="L48" i="10"/>
  <c r="J48" i="10"/>
  <c r="H48" i="10"/>
  <c r="F48" i="10"/>
  <c r="L47" i="10"/>
  <c r="J47" i="10"/>
  <c r="H47" i="10"/>
  <c r="F47" i="10"/>
  <c r="L46" i="10"/>
  <c r="J46" i="10"/>
  <c r="H46" i="10"/>
  <c r="F46" i="10"/>
  <c r="L45" i="10"/>
  <c r="J45" i="10"/>
  <c r="H45" i="10"/>
  <c r="F45" i="10"/>
  <c r="L44" i="10"/>
  <c r="J44" i="10"/>
  <c r="H44" i="10"/>
  <c r="F44" i="10"/>
  <c r="L43" i="10"/>
  <c r="J43" i="10"/>
  <c r="H43" i="10"/>
  <c r="F43" i="10"/>
  <c r="L42" i="10"/>
  <c r="J42" i="10"/>
  <c r="H42" i="10"/>
  <c r="F42" i="10"/>
  <c r="L41" i="10"/>
  <c r="J41" i="10"/>
  <c r="H41" i="10"/>
  <c r="F41" i="10"/>
  <c r="L40" i="10"/>
  <c r="J40" i="10"/>
  <c r="H40" i="10"/>
  <c r="F40" i="10"/>
  <c r="L39" i="10"/>
  <c r="J39" i="10"/>
  <c r="H39" i="10"/>
  <c r="F39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M100" i="10" l="1"/>
  <c r="M108" i="10"/>
  <c r="M141" i="10"/>
  <c r="M138" i="10"/>
  <c r="M150" i="10"/>
  <c r="M158" i="10"/>
  <c r="M142" i="10"/>
  <c r="M151" i="10"/>
  <c r="M159" i="10"/>
  <c r="M98" i="10"/>
  <c r="M106" i="10"/>
  <c r="M46" i="10"/>
  <c r="M78" i="10"/>
  <c r="M115" i="10"/>
  <c r="M123" i="10"/>
  <c r="M131" i="10"/>
  <c r="M121" i="10"/>
  <c r="M129" i="10"/>
  <c r="M119" i="10"/>
  <c r="M152" i="10"/>
  <c r="M160" i="10"/>
  <c r="M40" i="10"/>
  <c r="M124" i="10"/>
  <c r="M132" i="10"/>
  <c r="M130" i="10"/>
  <c r="M120" i="10"/>
  <c r="M128" i="10"/>
  <c r="M153" i="10"/>
  <c r="M154" i="10"/>
  <c r="M43" i="10"/>
  <c r="M147" i="10"/>
  <c r="M155" i="10"/>
  <c r="M107" i="10"/>
  <c r="M148" i="10"/>
  <c r="M156" i="10"/>
  <c r="M99" i="10"/>
  <c r="M149" i="10"/>
  <c r="M157" i="10"/>
  <c r="M44" i="10"/>
  <c r="M101" i="10"/>
  <c r="M109" i="10"/>
  <c r="M116" i="10"/>
  <c r="M39" i="10"/>
  <c r="M41" i="10"/>
  <c r="M48" i="10"/>
  <c r="M95" i="10"/>
  <c r="M94" i="10"/>
  <c r="M102" i="10"/>
  <c r="M110" i="10"/>
  <c r="M86" i="10"/>
  <c r="M45" i="10"/>
  <c r="M47" i="10"/>
  <c r="M49" i="10"/>
  <c r="M105" i="10"/>
  <c r="M139" i="10"/>
  <c r="M42" i="10"/>
  <c r="M127" i="10"/>
  <c r="M140" i="10"/>
  <c r="M137" i="10"/>
  <c r="M117" i="10"/>
  <c r="M125" i="10"/>
  <c r="M118" i="10"/>
  <c r="M126" i="10"/>
  <c r="M103" i="10"/>
  <c r="M96" i="10"/>
  <c r="M104" i="10"/>
  <c r="M79" i="10"/>
  <c r="M85" i="10"/>
  <c r="M81" i="10"/>
  <c r="M87" i="10"/>
  <c r="M89" i="10"/>
  <c r="M80" i="10"/>
  <c r="M83" i="10"/>
  <c r="M88" i="10"/>
  <c r="M82" i="10"/>
  <c r="M84" i="10"/>
  <c r="J56" i="10"/>
  <c r="J55" i="10"/>
  <c r="J54" i="10"/>
  <c r="J53" i="10"/>
  <c r="J52" i="10"/>
  <c r="J51" i="10"/>
  <c r="J50" i="10"/>
  <c r="J38" i="10"/>
  <c r="H56" i="10"/>
  <c r="H55" i="10"/>
  <c r="H54" i="10"/>
  <c r="H53" i="10"/>
  <c r="H52" i="10"/>
  <c r="H51" i="10"/>
  <c r="H50" i="10"/>
  <c r="H38" i="10"/>
  <c r="L37" i="10"/>
  <c r="J37" i="10"/>
  <c r="H37" i="10"/>
  <c r="I35" i="10"/>
  <c r="G35" i="10"/>
  <c r="K35" i="10"/>
  <c r="E35" i="10"/>
  <c r="G25" i="10" l="1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L5" i="10"/>
  <c r="H172" i="10"/>
  <c r="H171" i="10"/>
  <c r="H170" i="10"/>
  <c r="H169" i="10"/>
  <c r="H168" i="10"/>
  <c r="H167" i="10"/>
  <c r="H166" i="10"/>
  <c r="H165" i="10"/>
  <c r="H164" i="10"/>
  <c r="H146" i="10"/>
  <c r="H136" i="10"/>
  <c r="H114" i="10"/>
  <c r="H93" i="10"/>
  <c r="H77" i="10"/>
  <c r="H74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K5" i="10" s="1"/>
  <c r="H111" i="10" l="1"/>
  <c r="G5" i="10"/>
  <c r="H133" i="10"/>
  <c r="I5" i="10"/>
  <c r="H161" i="10"/>
  <c r="H90" i="10"/>
  <c r="H173" i="10"/>
  <c r="H143" i="10"/>
  <c r="L9" i="13"/>
  <c r="P12" i="13" l="1"/>
  <c r="T12" i="13"/>
  <c r="P13" i="13"/>
  <c r="T13" i="13"/>
  <c r="P14" i="13"/>
  <c r="T14" i="13"/>
  <c r="P15" i="13"/>
  <c r="T15" i="13"/>
  <c r="P16" i="13"/>
  <c r="T16" i="13"/>
  <c r="P17" i="13"/>
  <c r="T17" i="13"/>
  <c r="P18" i="13"/>
  <c r="T18" i="13"/>
  <c r="P19" i="13"/>
  <c r="T19" i="13"/>
  <c r="P20" i="13"/>
  <c r="T20" i="13"/>
  <c r="P21" i="13"/>
  <c r="T21" i="13"/>
  <c r="P22" i="13"/>
  <c r="T22" i="13"/>
  <c r="L12" i="13"/>
  <c r="L13" i="13"/>
  <c r="L14" i="13"/>
  <c r="L15" i="13"/>
  <c r="L16" i="13"/>
  <c r="L17" i="13"/>
  <c r="L18" i="13"/>
  <c r="L19" i="13"/>
  <c r="L20" i="13"/>
  <c r="L21" i="13"/>
  <c r="H12" i="13"/>
  <c r="H13" i="13"/>
  <c r="H14" i="13"/>
  <c r="H15" i="13"/>
  <c r="H16" i="13"/>
  <c r="H17" i="13"/>
  <c r="H18" i="13"/>
  <c r="H19" i="13"/>
  <c r="H20" i="13"/>
  <c r="H21" i="13"/>
  <c r="T9" i="13" l="1"/>
  <c r="T11" i="13"/>
  <c r="T23" i="13"/>
  <c r="T24" i="13"/>
  <c r="T25" i="13"/>
  <c r="T26" i="13"/>
  <c r="T27" i="13"/>
  <c r="T28" i="13"/>
  <c r="T29" i="13"/>
  <c r="T30" i="13"/>
  <c r="T31" i="13"/>
  <c r="T32" i="13"/>
  <c r="T33" i="13"/>
  <c r="P9" i="13"/>
  <c r="P11" i="13"/>
  <c r="P23" i="13"/>
  <c r="P24" i="13"/>
  <c r="P25" i="13"/>
  <c r="P26" i="13"/>
  <c r="P27" i="13"/>
  <c r="P28" i="13"/>
  <c r="P29" i="13"/>
  <c r="P30" i="13"/>
  <c r="P31" i="13"/>
  <c r="P32" i="13"/>
  <c r="P33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11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11" i="13"/>
  <c r="H9" i="13"/>
  <c r="P10" i="13"/>
  <c r="T8" i="13"/>
  <c r="L10" i="13" l="1"/>
  <c r="H10" i="13"/>
  <c r="P8" i="13"/>
  <c r="L8" i="13"/>
  <c r="H8" i="13"/>
  <c r="T10" i="13"/>
  <c r="B24" i="8"/>
  <c r="C24" i="8" l="1"/>
  <c r="N33" i="22"/>
  <c r="N32" i="22"/>
  <c r="M32" i="22"/>
  <c r="N31" i="22"/>
  <c r="M31" i="22"/>
  <c r="N30" i="22"/>
  <c r="M30" i="22"/>
  <c r="N29" i="22"/>
  <c r="M29" i="22"/>
  <c r="N28" i="22"/>
  <c r="M28" i="22"/>
  <c r="N27" i="22"/>
  <c r="M27" i="22"/>
  <c r="N26" i="22"/>
  <c r="M26" i="22"/>
  <c r="N25" i="22"/>
  <c r="M25" i="22"/>
  <c r="N24" i="22"/>
  <c r="M24" i="22"/>
  <c r="N23" i="22"/>
  <c r="M23" i="22"/>
  <c r="N22" i="22"/>
  <c r="M22" i="22"/>
  <c r="N21" i="22"/>
  <c r="M21" i="22"/>
  <c r="N20" i="22"/>
  <c r="M20" i="22"/>
  <c r="N19" i="22"/>
  <c r="M19" i="22"/>
  <c r="N18" i="22"/>
  <c r="M18" i="22"/>
  <c r="N17" i="22"/>
  <c r="M17" i="22"/>
  <c r="N16" i="22"/>
  <c r="M16" i="22"/>
  <c r="N15" i="22"/>
  <c r="M15" i="22"/>
  <c r="N14" i="22"/>
  <c r="M14" i="22"/>
  <c r="N13" i="22"/>
  <c r="M13" i="22"/>
  <c r="N12" i="22"/>
  <c r="M12" i="22"/>
  <c r="N11" i="22"/>
  <c r="M11" i="22"/>
  <c r="N10" i="22"/>
  <c r="M10" i="22"/>
  <c r="N9" i="22"/>
  <c r="M9" i="22"/>
  <c r="M8" i="22"/>
  <c r="N8" i="22" l="1"/>
  <c r="M33" i="22"/>
  <c r="E25" i="10" l="1"/>
  <c r="M25" i="10"/>
  <c r="E24" i="10"/>
  <c r="E23" i="10"/>
  <c r="M21" i="10"/>
  <c r="E20" i="10"/>
  <c r="M17" i="10"/>
  <c r="E14" i="10"/>
  <c r="M14" i="10"/>
  <c r="E12" i="10"/>
  <c r="E9" i="10"/>
  <c r="M9" i="10"/>
  <c r="E8" i="10"/>
  <c r="M24" i="10" l="1"/>
  <c r="M23" i="10"/>
  <c r="E22" i="10"/>
  <c r="M22" i="10"/>
  <c r="E21" i="10"/>
  <c r="M20" i="10"/>
  <c r="M19" i="10"/>
  <c r="E19" i="10"/>
  <c r="M18" i="10"/>
  <c r="E18" i="10"/>
  <c r="E17" i="10"/>
  <c r="M16" i="10"/>
  <c r="E16" i="10"/>
  <c r="M15" i="10"/>
  <c r="E15" i="10"/>
  <c r="M13" i="10"/>
  <c r="E13" i="10"/>
  <c r="M12" i="10"/>
  <c r="M11" i="10"/>
  <c r="E11" i="10"/>
  <c r="M10" i="10"/>
  <c r="E10" i="10"/>
  <c r="M8" i="10"/>
  <c r="M7" i="10"/>
  <c r="E7" i="10"/>
  <c r="E6" i="10"/>
  <c r="L26" i="10"/>
  <c r="E5" i="10"/>
  <c r="I26" i="10" s="1"/>
  <c r="D6" i="8" s="1"/>
  <c r="M5" i="10"/>
  <c r="M6" i="10"/>
  <c r="I33" i="10" l="1"/>
  <c r="D7" i="8" s="1"/>
  <c r="G26" i="10"/>
  <c r="K26" i="10"/>
  <c r="E6" i="8" s="1"/>
  <c r="E26" i="10"/>
  <c r="B6" i="8" s="1"/>
  <c r="M26" i="10"/>
  <c r="G33" i="10" l="1"/>
  <c r="C7" i="8" s="1"/>
  <c r="C6" i="8"/>
  <c r="H6" i="8" s="1"/>
  <c r="K33" i="10"/>
  <c r="E7" i="8" s="1"/>
  <c r="E33" i="10"/>
  <c r="B7" i="8" l="1"/>
  <c r="H7" i="8" s="1"/>
  <c r="M33" i="10"/>
  <c r="L172" i="10" l="1"/>
  <c r="L171" i="10"/>
  <c r="L170" i="10"/>
  <c r="L169" i="10"/>
  <c r="L168" i="10"/>
  <c r="L167" i="10"/>
  <c r="L166" i="10"/>
  <c r="L165" i="10"/>
  <c r="L164" i="10"/>
  <c r="F172" i="10"/>
  <c r="F171" i="10"/>
  <c r="M171" i="10" s="1"/>
  <c r="F170" i="10"/>
  <c r="M170" i="10" s="1"/>
  <c r="F169" i="10"/>
  <c r="M169" i="10" s="1"/>
  <c r="F168" i="10"/>
  <c r="F167" i="10"/>
  <c r="M167" i="10" s="1"/>
  <c r="F166" i="10"/>
  <c r="M166" i="10" s="1"/>
  <c r="F165" i="10"/>
  <c r="F164" i="10"/>
  <c r="L114" i="10"/>
  <c r="F114" i="10"/>
  <c r="L93" i="10"/>
  <c r="F93" i="10"/>
  <c r="L56" i="10"/>
  <c r="L55" i="10"/>
  <c r="M55" i="10" s="1"/>
  <c r="L54" i="10"/>
  <c r="L53" i="10"/>
  <c r="L52" i="10"/>
  <c r="L51" i="10"/>
  <c r="L50" i="10"/>
  <c r="L38" i="10"/>
  <c r="F56" i="10"/>
  <c r="F55" i="10"/>
  <c r="F54" i="10"/>
  <c r="F53" i="10"/>
  <c r="F52" i="10"/>
  <c r="F51" i="10"/>
  <c r="F50" i="10"/>
  <c r="F38" i="10"/>
  <c r="F37" i="10"/>
  <c r="M37" i="10" s="1"/>
  <c r="L74" i="10"/>
  <c r="J74" i="10"/>
  <c r="F74" i="10"/>
  <c r="B9" i="8" s="1"/>
  <c r="H9" i="8" s="1"/>
  <c r="E7" i="13"/>
  <c r="F136" i="10"/>
  <c r="L136" i="10"/>
  <c r="M136" i="10" s="1"/>
  <c r="L146" i="10"/>
  <c r="F146" i="10"/>
  <c r="M146" i="10" s="1"/>
  <c r="L77" i="10"/>
  <c r="F77" i="10"/>
  <c r="M168" i="10" l="1"/>
  <c r="M56" i="10"/>
  <c r="M164" i="10"/>
  <c r="M172" i="10"/>
  <c r="M114" i="10"/>
  <c r="M38" i="10"/>
  <c r="M50" i="10"/>
  <c r="M51" i="10"/>
  <c r="M52" i="10"/>
  <c r="M53" i="10"/>
  <c r="M54" i="10"/>
  <c r="M165" i="10"/>
  <c r="M93" i="10"/>
  <c r="M77" i="10"/>
  <c r="H57" i="10"/>
  <c r="H175" i="10" s="1"/>
  <c r="C16" i="8" s="1"/>
  <c r="P7" i="13"/>
  <c r="P34" i="13" s="1"/>
  <c r="Q34" i="13" s="1"/>
  <c r="T7" i="13"/>
  <c r="T34" i="13" s="1"/>
  <c r="U34" i="13" s="1"/>
  <c r="L7" i="13"/>
  <c r="L34" i="13" s="1"/>
  <c r="M34" i="13" s="1"/>
  <c r="H7" i="13"/>
  <c r="H34" i="13" s="1"/>
  <c r="I34" i="13" s="1"/>
  <c r="L111" i="10"/>
  <c r="J143" i="10"/>
  <c r="D13" i="8" s="1"/>
  <c r="L133" i="10"/>
  <c r="L143" i="10"/>
  <c r="L161" i="10"/>
  <c r="J111" i="10"/>
  <c r="L173" i="10"/>
  <c r="F173" i="10"/>
  <c r="B15" i="8" s="1"/>
  <c r="H15" i="8" s="1"/>
  <c r="J90" i="10"/>
  <c r="J173" i="10"/>
  <c r="J57" i="10"/>
  <c r="F111" i="10"/>
  <c r="B11" i="8" s="1"/>
  <c r="H11" i="8" s="1"/>
  <c r="J133" i="10"/>
  <c r="L90" i="10"/>
  <c r="L57" i="10"/>
  <c r="F133" i="10"/>
  <c r="B12" i="8" s="1"/>
  <c r="H12" i="8" s="1"/>
  <c r="F161" i="10"/>
  <c r="B14" i="8" s="1"/>
  <c r="H14" i="8" s="1"/>
  <c r="F57" i="10"/>
  <c r="M74" i="10"/>
  <c r="F90" i="10"/>
  <c r="B10" i="8" s="1"/>
  <c r="H10" i="8" s="1"/>
  <c r="J161" i="10"/>
  <c r="F143" i="10"/>
  <c r="B13" i="8" s="1"/>
  <c r="H13" i="8" l="1"/>
  <c r="J175" i="10"/>
  <c r="D16" i="8" s="1"/>
  <c r="L175" i="10"/>
  <c r="E16" i="8" s="1"/>
  <c r="B8" i="8"/>
  <c r="H8" i="8" s="1"/>
  <c r="F175" i="10"/>
  <c r="B16" i="8" s="1"/>
  <c r="M111" i="10"/>
  <c r="M133" i="10"/>
  <c r="M173" i="10"/>
  <c r="M161" i="10"/>
  <c r="M57" i="10"/>
  <c r="M143" i="10"/>
  <c r="M90" i="10"/>
  <c r="H16" i="8" l="1"/>
  <c r="M175" i="10"/>
  <c r="B20" i="8" l="1"/>
  <c r="B22" i="8" s="1"/>
  <c r="B23" i="8" s="1"/>
  <c r="B27" i="8" s="1"/>
  <c r="B25" i="8" l="1"/>
  <c r="B26" i="8" s="1"/>
</calcChain>
</file>

<file path=xl/sharedStrings.xml><?xml version="1.0" encoding="utf-8"?>
<sst xmlns="http://schemas.openxmlformats.org/spreadsheetml/2006/main" count="360" uniqueCount="199">
  <si>
    <t>Reisekosten</t>
  </si>
  <si>
    <t>276…(15-stellig)</t>
  </si>
  <si>
    <t>Datum des aktuellen Arbeitsstandes:</t>
  </si>
  <si>
    <t>Gesamt</t>
  </si>
  <si>
    <r>
      <t xml:space="preserve">Ausgabenart </t>
    </r>
    <r>
      <rPr>
        <sz val="8"/>
        <color indexed="8"/>
        <rFont val="Arial"/>
        <family val="2"/>
      </rPr>
      <t xml:space="preserve"> (Angaben in EUR)</t>
    </r>
  </si>
  <si>
    <t>förderfähige Ausgaben</t>
  </si>
  <si>
    <t>Bemessungsgrundlage</t>
  </si>
  <si>
    <t>Bemerkung</t>
  </si>
  <si>
    <t>Anzahl</t>
  </si>
  <si>
    <t>Ausgaben für Öffentlichkeitsarbeit, Veröffentlichungen einschl. Veranstaltungs- und Schulungsausgaben</t>
  </si>
  <si>
    <t>Angebot PrintService24 - 1.000 Stk</t>
  </si>
  <si>
    <t>Personalausgaben für Projektleiter und -mitarbeiter</t>
  </si>
  <si>
    <t>Gemeinkostenpauschale</t>
  </si>
  <si>
    <r>
      <t xml:space="preserve">Für indirekte projektbezogene Ausgaben kann eine </t>
    </r>
    <r>
      <rPr>
        <b/>
        <sz val="8"/>
        <color indexed="8"/>
        <rFont val="Arial"/>
        <family val="2"/>
      </rPr>
      <t xml:space="preserve">Gemeinkostenpauschale in Höhe von 15 % </t>
    </r>
    <r>
      <rPr>
        <sz val="8"/>
        <color indexed="8"/>
        <rFont val="Arial"/>
        <family val="2"/>
      </rPr>
      <t>der zuwendungsfähigen Personalausgaben (direkte Personalausgaben) in Anspruch genommen werden.</t>
    </r>
  </si>
  <si>
    <t>Soll die Gemeinkostenpauschale in Höhe von 15 % in Anspruch genommen werden?</t>
  </si>
  <si>
    <r>
      <t xml:space="preserve">Sachausgaben </t>
    </r>
    <r>
      <rPr>
        <sz val="8"/>
        <color indexed="8"/>
        <rFont val="Arial"/>
        <family val="2"/>
      </rPr>
      <t>(vollständig dem Projekt zuordenbar)</t>
    </r>
  </si>
  <si>
    <t>förderfähige Ausgaben
[€]</t>
  </si>
  <si>
    <t>Gemeinkostenpauschale in EUR  (15 % der direkten Personalausgaben)</t>
  </si>
  <si>
    <t>Externe Dienstleistungen</t>
  </si>
  <si>
    <t>Bearbeitungshinweise</t>
  </si>
  <si>
    <t>Startort</t>
  </si>
  <si>
    <t>Ziel</t>
  </si>
  <si>
    <t>Grund der Fahrt</t>
  </si>
  <si>
    <t>ABC-GmbH</t>
  </si>
  <si>
    <t>Projekttreffen</t>
  </si>
  <si>
    <t>Anzahl Fahrten</t>
  </si>
  <si>
    <t>Weimar</t>
  </si>
  <si>
    <t>Erfurt</t>
  </si>
  <si>
    <t>Kilometersatz:</t>
  </si>
  <si>
    <t>alle Kooperationspartner</t>
  </si>
  <si>
    <t>Name der Kooperation gemäß Kooperationsvereinbarung:</t>
  </si>
  <si>
    <t>Personen-Ident-Nr. (PI) der Kooperation:</t>
  </si>
  <si>
    <t>(Bei Erstantrag noch nicht vorhanden!)</t>
  </si>
  <si>
    <t>Sonstige Mieten (ohne Büromiete)</t>
  </si>
  <si>
    <r>
      <t>Sonstige Mieten</t>
    </r>
    <r>
      <rPr>
        <sz val="8"/>
        <color indexed="8"/>
        <rFont val="Arial"/>
        <family val="2"/>
      </rPr>
      <t xml:space="preserve"> (ohne Büromiete)</t>
    </r>
  </si>
  <si>
    <t>Ausgaben gemäß Angebot [€]</t>
  </si>
  <si>
    <t>Laboruntersuchung je Probe</t>
  </si>
  <si>
    <t>Laboruntersuchung Komplettpreis</t>
  </si>
  <si>
    <r>
      <rPr>
        <b/>
        <sz val="8"/>
        <color indexed="8"/>
        <rFont val="Arial"/>
        <family val="2"/>
      </rPr>
      <t xml:space="preserve">Indirekte projektbezogene Ausgaben </t>
    </r>
    <r>
      <rPr>
        <sz val="8"/>
        <color indexed="8"/>
        <rFont val="Arial"/>
        <family val="2"/>
      </rPr>
      <t>sind Ausgaben, die dem Projekt nicht vollständig zugeordnet werden können. Sie fallen in der Regel nur anteilig (indirekt) an. Zu diesen Ausgaben zählen u. a. Raumausgaben, Büro- und Geschäftsausgaben (auch Ausstattung), IT-Ausgaben, allgemeine Verwaltungsausgaben (z.B. Steuerberatungskosten) und Ausgaben für geringwertige Wirtschaftsgüter.</t>
    </r>
  </si>
  <si>
    <t>Patentanmeldung</t>
  </si>
  <si>
    <t>Patenterwerb</t>
  </si>
  <si>
    <t>Mustermann GmbH</t>
  </si>
  <si>
    <t>Miete Minibagger - Mietmich GmbH</t>
  </si>
  <si>
    <t>Zuwendungsfähige Ausgaben gesamt:</t>
  </si>
  <si>
    <t>Landwirtschaftsbetrieb Musterland</t>
  </si>
  <si>
    <t>Miete externer Schulungsraum</t>
  </si>
  <si>
    <t xml:space="preserve">Landwirtschaftsbetrieb Musterland - Druck Projektflyer </t>
  </si>
  <si>
    <t>Allgemeine Hinweise zur Nutzung</t>
  </si>
  <si>
    <t>Hinweise zur Kalkulationsgrundlage</t>
  </si>
  <si>
    <t xml:space="preserve"> - Die einzelnen Arbeitsblätter sind geschützt. Damit stehen die Excel-Funktionen nur eingeschränkt zur Verfügung.</t>
  </si>
  <si>
    <t xml:space="preserve"> - farbige Felder sind mit Formeln hinterlegt, weiße Felder sind Eingabefelder</t>
  </si>
  <si>
    <t>5 Übernachtungen á Ø 80 €</t>
  </si>
  <si>
    <t>Kilometergeld lt. Anlage Reisekosten</t>
  </si>
  <si>
    <t>- Reisekosten (Kilometergeld) sind mit Hilfe der Anlage Reisekosten zu kalkulieren</t>
  </si>
  <si>
    <t>Hinweise zum Ausgabenplan</t>
  </si>
  <si>
    <t>- der Fördersatz ist korrekt auszuwählen:</t>
  </si>
  <si>
    <t>Bei Änderungen zu aktualisieren!</t>
  </si>
  <si>
    <t>Ausgaben für projektbezogene Leistungen der in der OG agierenden Wissenschaftler</t>
  </si>
  <si>
    <t>begleitende Analytik (500 Proben)</t>
  </si>
  <si>
    <t xml:space="preserve">Entgangener Nutzen durch die Bereitstellung von Produktions- u. anderen Kapazitäten </t>
  </si>
  <si>
    <t>Forschungseinrichtung Musterstadt</t>
  </si>
  <si>
    <t>Bereitstellung Gewächshaus</t>
  </si>
  <si>
    <t>Ausgaben gemäß Kalkulation [€/Einheit]</t>
  </si>
  <si>
    <t>Anzahl Einheiten</t>
  </si>
  <si>
    <t>Entgangener Nutzen durch die Bereitstellung von Produktions- u. anderen Kapazitäten</t>
  </si>
  <si>
    <t xml:space="preserve">Ausgaben der Zusammenarbeit </t>
  </si>
  <si>
    <t xml:space="preserve">Inhaltsübersicht </t>
  </si>
  <si>
    <t>Projekt Anhang I</t>
  </si>
  <si>
    <t>- alle Kooperateure sind kleine Unternehmen nach KMU</t>
  </si>
  <si>
    <t>- mind. ein Kooperateur ist &gt; als ein mittleres Unternehmen nach KMU</t>
  </si>
  <si>
    <t xml:space="preserve">- Ausgaben für die projektbezogenen Leistungen der in der OG agierenden Wissenschaftler und Ausgaben für entgangenen </t>
  </si>
  <si>
    <t>Ausgabenart</t>
  </si>
  <si>
    <t>Anzahl Projekt-Stunden</t>
  </si>
  <si>
    <t>- alle anderen Ausgaben sind plausibel durch die Vorlage von Kostenangeboten o.ä. nachzuweisen</t>
  </si>
  <si>
    <r>
      <t>Stundensatz 
gem. Anlage 10</t>
    </r>
    <r>
      <rPr>
        <sz val="8"/>
        <color indexed="8"/>
        <rFont val="Arial"/>
        <family val="2"/>
      </rPr>
      <t xml:space="preserve"> 
[€/Std]</t>
    </r>
  </si>
  <si>
    <t>Landwirtschaftsbetrieb Musterland - Max Müller</t>
  </si>
  <si>
    <r>
      <t xml:space="preserve">Anzahl Projekt-Stunden
</t>
    </r>
    <r>
      <rPr>
        <sz val="7"/>
        <color rgb="FFFF0000"/>
        <rFont val="Arial"/>
        <family val="2"/>
      </rPr>
      <t>(max. 1.720 h/a 
je Voll-AK)</t>
    </r>
  </si>
  <si>
    <t>- mind. ein Kooperateur ist &gt; als ein kleines Unternehmen nach KMU</t>
  </si>
  <si>
    <t>Jahr der Antragstellung:</t>
  </si>
  <si>
    <t>(JJJJ)</t>
  </si>
  <si>
    <t>LG</t>
  </si>
  <si>
    <t xml:space="preserve"> (Auswahl Ja/Nein hier treffen): </t>
  </si>
  <si>
    <t xml:space="preserve">Projektlaufzeit (Monate): </t>
  </si>
  <si>
    <t>max. förderfähige Std./Monat</t>
  </si>
  <si>
    <t>AP 1</t>
  </si>
  <si>
    <t>AP 2</t>
  </si>
  <si>
    <t>AP 3</t>
  </si>
  <si>
    <t>AP 4</t>
  </si>
  <si>
    <t>AP 5</t>
  </si>
  <si>
    <t>AP 6</t>
  </si>
  <si>
    <t>AP 7</t>
  </si>
  <si>
    <t>AP 8</t>
  </si>
  <si>
    <t>AP 9</t>
  </si>
  <si>
    <t>AP 10</t>
  </si>
  <si>
    <r>
      <t xml:space="preserve">Projektmitarbeiter
</t>
    </r>
    <r>
      <rPr>
        <sz val="8"/>
        <color theme="1"/>
        <rFont val="Arial"/>
        <family val="2"/>
      </rPr>
      <t>(wenn namentlich noch nicht bekannt, dann "NN &amp; Tätigkeitsfeld", z.B. "NN Labormitarbeiter")</t>
    </r>
  </si>
  <si>
    <r>
      <t xml:space="preserve">Wochen-arbeits-zeit 
</t>
    </r>
    <r>
      <rPr>
        <sz val="8"/>
        <color theme="1"/>
        <rFont val="Arial"/>
        <family val="2"/>
      </rPr>
      <t>gem. Arbeits-vertrag</t>
    </r>
  </si>
  <si>
    <t>z.B. 
Evaluierung …fff</t>
  </si>
  <si>
    <t>…</t>
  </si>
  <si>
    <t>z.B.
Auswertung der Ergebnisse …</t>
  </si>
  <si>
    <t xml:space="preserve"> ∑ 
beantragte Projekt-stunden </t>
  </si>
  <si>
    <r>
      <t xml:space="preserve">Projektanteil
in %
</t>
    </r>
    <r>
      <rPr>
        <sz val="8"/>
        <color theme="1"/>
        <rFont val="Arial"/>
        <family val="2"/>
      </rPr>
      <t>(in Anlage 10 übertragen)</t>
    </r>
  </si>
  <si>
    <t>Max Mustermann</t>
  </si>
  <si>
    <t>Beispiele:</t>
  </si>
  <si>
    <r>
      <t xml:space="preserve">Beachten Sie: die maximal mögliche Förderung pro Vorhabensjahr beträgt </t>
    </r>
    <r>
      <rPr>
        <b/>
        <u/>
        <sz val="10"/>
        <color rgb="FFFF0000"/>
        <rFont val="Arial"/>
        <family val="2"/>
      </rPr>
      <t>1.720 Std./Projektmitarbeiter</t>
    </r>
    <r>
      <rPr>
        <b/>
        <sz val="10"/>
        <color rgb="FFFF0000"/>
        <rFont val="Arial"/>
        <family val="2"/>
      </rPr>
      <t>.</t>
    </r>
  </si>
  <si>
    <t>Die 1.720 Std. ergeben sich aus der Gesamtarbeitszeit abzüglich Urlaub, Feiertage, etc. (12 Monate x 143,33 Std./Monat)</t>
  </si>
  <si>
    <t xml:space="preserve">Annahme: die Projektlaufzeit beträgt 24 Monate </t>
  </si>
  <si>
    <r>
      <t>1.</t>
    </r>
    <r>
      <rPr>
        <sz val="7"/>
        <color rgb="FFFF0000"/>
        <rFont val="Times New Roman"/>
        <family val="1"/>
      </rPr>
      <t xml:space="preserve">   </t>
    </r>
    <r>
      <rPr>
        <sz val="10"/>
        <color rgb="FFFF0000"/>
        <rFont val="Arial"/>
        <family val="2"/>
      </rPr>
      <t>Herr M. (Landwirtschaftsbetrieb X) bringt seine Erfahrungen bei den geplanten Projekttreffen ein, dafür werden 60 Projektstunden im Projektzeitraum (24 Monate) kalkuliert.</t>
    </r>
  </si>
  <si>
    <t>Gemäß seinem Anstellungsvertrag hat er eine Wochenarbeitszeit von 40 Stunden (Vollzeit 100 %). Somit beträgt seine förderfähige Gesamtarbeitszeit im Projektzeitraum 3.440 Std.</t>
  </si>
  <si>
    <t>(143,33 Std./Monat x 24 Monate). Der durchschnittliche Projektanteil pro Monat beträgt somit ca. 2 % (= 60 / 3.440 = 0,017).</t>
  </si>
  <si>
    <r>
      <t>2.</t>
    </r>
    <r>
      <rPr>
        <sz val="7"/>
        <color rgb="FFFF0000"/>
        <rFont val="Times New Roman"/>
        <family val="1"/>
      </rPr>
      <t xml:space="preserve">   </t>
    </r>
    <r>
      <rPr>
        <sz val="10"/>
        <color rgb="FFFF0000"/>
        <rFont val="Arial"/>
        <family val="2"/>
      </rPr>
      <t xml:space="preserve">Frau B. (Landwirtschaftsbetrieb X) rechnet die Ausgaben im Projekt ab und bereitet die Abrufanträge vor, dafür werden 120 Projektstunden im Projektzeitraum (24 Monate) eingeplant. </t>
    </r>
  </si>
  <si>
    <t xml:space="preserve">Gemäß ihres Anstellungsvertrages beträgt die Wochenarbeitszeit 20 Stunden (Teilzeit 50 %). Somit beträgt ihre förderfähige Gesamtarbeitszeit im Projektzeitraum 1.720 Std. </t>
  </si>
  <si>
    <t>(143,33Std./Monat x 24 Monate x 50 % = 1.720). Der durchschnittlich förderfähige Projektanteil pro Monat beträgt somit ca. 7 % ( = 120 / 1.720 = 0,069)</t>
  </si>
  <si>
    <r>
      <t>3.</t>
    </r>
    <r>
      <rPr>
        <sz val="7"/>
        <color rgb="FFFF0000"/>
        <rFont val="Times New Roman"/>
        <family val="1"/>
      </rPr>
      <t xml:space="preserve">   </t>
    </r>
    <r>
      <rPr>
        <sz val="10"/>
        <color rgb="FFFF0000"/>
        <rFont val="Arial"/>
        <family val="2"/>
      </rPr>
      <t xml:space="preserve">Frau C. (Verein Z) wurde </t>
    </r>
    <r>
      <rPr>
        <u/>
        <sz val="10"/>
        <color rgb="FFFF0000"/>
        <rFont val="Arial"/>
        <family val="2"/>
      </rPr>
      <t>ausschließlich</t>
    </r>
    <r>
      <rPr>
        <sz val="10"/>
        <color rgb="FFFF0000"/>
        <rFont val="Arial"/>
        <family val="2"/>
      </rPr>
      <t xml:space="preserve"> zur Durchführung des Projektes angestellt. Ihre wöchentliche Arbeitszeit gemäß Anstellungsvertrag beträgt 30 Stunden (Teilzeit 75 %).</t>
    </r>
  </si>
  <si>
    <t>Die förderfähige Gesamtarbeitszeit im Projektzeitraum  beträgt 2.580 Stunden. (= 143,33 Std./Monat x 24 Monate x 75 % = 2.580).</t>
  </si>
  <si>
    <t xml:space="preserve">Der durchschnittlich förderfähige Projektanteil pro Monat beträgt somit 100 % (= 2.580 / 2.580 = 1,00).  </t>
  </si>
  <si>
    <r>
      <t>4.</t>
    </r>
    <r>
      <rPr>
        <sz val="7"/>
        <color rgb="FFFF0000"/>
        <rFont val="Times New Roman"/>
        <family val="1"/>
      </rPr>
      <t xml:space="preserve">   </t>
    </r>
    <r>
      <rPr>
        <sz val="10"/>
        <color rgb="FFFF0000"/>
        <rFont val="Arial"/>
        <family val="2"/>
      </rPr>
      <t xml:space="preserve">Herr D. (Verein Z) wurde </t>
    </r>
    <r>
      <rPr>
        <u/>
        <sz val="10"/>
        <color rgb="FFFF0000"/>
        <rFont val="Arial"/>
        <family val="2"/>
      </rPr>
      <t>ausschließlich</t>
    </r>
    <r>
      <rPr>
        <sz val="10"/>
        <color rgb="FFFF0000"/>
        <rFont val="Arial"/>
        <family val="2"/>
      </rPr>
      <t xml:space="preserve"> zur Durchführung des Projektes angestellt. Seine wöchentliche Arbeitszeit gemäß Anstellungsvertrag beträgt 39 Stunden (d.h. Vollzeit 100 %). </t>
    </r>
  </si>
  <si>
    <t>Die förderfähige Gesamtarbeitszeit im Projektzeitraum  beträgt 3.440 Stunden. (= 143,33 Std./Monat x 24 Monate = 3.440).</t>
  </si>
  <si>
    <t xml:space="preserve">Der durchschnittlich förderfähige Projektanteil pro Monat beträgt somit 100 % (= 3.440 / 3.440 = 1,00).  </t>
  </si>
  <si>
    <t xml:space="preserve">Befindet sich das Unternehmen (Kooperation) in Schwierigkeiten im Sinne der „Leitlinien für staatliche Beihilfen zur Rettung und Umstrukturierung nichtfinanzieller Unternehmen in Schwierigkeiten“? </t>
  </si>
  <si>
    <t>Zusammenfassung</t>
  </si>
  <si>
    <t>Projekt Nicht-Anhang I und Zuschuss bis 300 T€ (De-minimis)</t>
  </si>
  <si>
    <t xml:space="preserve">Projekt Nicht-Anhang I und Zuschuss größer 300 T€ </t>
  </si>
  <si>
    <t>IFL (VIP)</t>
  </si>
  <si>
    <t>IFL (DIP)</t>
  </si>
  <si>
    <t>ZFL (KP)</t>
  </si>
  <si>
    <t>ZFL (NW)</t>
  </si>
  <si>
    <t>-</t>
  </si>
  <si>
    <t>Die Förderung wird beantragt für die Maßnahme:</t>
  </si>
  <si>
    <t>Die Förderung wird beantragt als:</t>
  </si>
  <si>
    <t>Fördersatz (%)</t>
  </si>
  <si>
    <t>Gesamtausgaben in EUR</t>
  </si>
  <si>
    <t>nicht geförderte Mehrausgaben in EUR</t>
  </si>
  <si>
    <t>zuwendungsfähige Ausgaben in EUR</t>
  </si>
  <si>
    <t>max. zwf. Ausgaben</t>
  </si>
  <si>
    <r>
      <t xml:space="preserve">berechnter Zuschuss in EUR 
</t>
    </r>
    <r>
      <rPr>
        <i/>
        <sz val="8"/>
        <color theme="1"/>
        <rFont val="Arial"/>
        <family val="2"/>
      </rPr>
      <t>(anhand der zuwendungsfähigen Ausgaben)</t>
    </r>
  </si>
  <si>
    <r>
      <t xml:space="preserve">max. Zuwendungshöhe in EUR 
</t>
    </r>
    <r>
      <rPr>
        <i/>
        <sz val="8"/>
        <color theme="1"/>
        <rFont val="Arial"/>
        <family val="2"/>
      </rPr>
      <t>(lt. Förderrichtlinie)</t>
    </r>
  </si>
  <si>
    <r>
      <t xml:space="preserve">bezuschusste Ausgaben in EUR
</t>
    </r>
    <r>
      <rPr>
        <i/>
        <sz val="8"/>
        <color theme="1"/>
        <rFont val="Arial"/>
        <family val="2"/>
      </rPr>
      <t>(nach Abzug der nicht geförderten Mehrausgaben)</t>
    </r>
  </si>
  <si>
    <r>
      <t xml:space="preserve">beantragter Zuschuss in EUR 
</t>
    </r>
    <r>
      <rPr>
        <sz val="8"/>
        <color theme="1"/>
        <rFont val="Arial"/>
        <family val="2"/>
      </rPr>
      <t>(</t>
    </r>
    <r>
      <rPr>
        <i/>
        <sz val="8"/>
        <color theme="1"/>
        <rFont val="Arial"/>
        <family val="2"/>
      </rPr>
      <t>unter Berücksichtigung der max. Zuwendungshöhe)</t>
    </r>
  </si>
  <si>
    <t>in EUR</t>
  </si>
  <si>
    <t>max. Zuwendungshöhe gem. FRL:</t>
  </si>
  <si>
    <t>Anlage 2 zum Antrag</t>
  </si>
  <si>
    <t>Name 
Kooperationspartner</t>
  </si>
  <si>
    <t>Jahr</t>
  </si>
  <si>
    <r>
      <t xml:space="preserve">Summe </t>
    </r>
    <r>
      <rPr>
        <sz val="10"/>
        <color indexed="10"/>
        <rFont val="Arial"/>
        <family val="2"/>
      </rPr>
      <t>(die förderfähigen Ausgaben sind in die Kalkulationsgrundlage zu übernehmen)</t>
    </r>
  </si>
  <si>
    <t>Anzahl km gesamt</t>
  </si>
  <si>
    <t>ca. km 
(Hin- u. Rückweg)</t>
  </si>
  <si>
    <t>2. Personalplanung zur Kalkulationsgrundlage</t>
  </si>
  <si>
    <r>
      <t>3. Reisekostenkalkulation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(Privat- u. Firmen-Kfz)</t>
    </r>
  </si>
  <si>
    <t>Vorhabenskonzept</t>
  </si>
  <si>
    <t>1. weitere Angaben zum Antrag</t>
  </si>
  <si>
    <t>2. Personalplanung</t>
  </si>
  <si>
    <t>3. Anlage Reisekosten</t>
  </si>
  <si>
    <t>4. Kalkulationsgrundlage</t>
  </si>
  <si>
    <t>5. Ausgabenplan</t>
  </si>
  <si>
    <t>Förderung tragfähiger landwirtschaftlicher Einkommen sowie der Krisenfestigkeit</t>
  </si>
  <si>
    <t>Steigerung der Wettbewerbsfähigkeit</t>
  </si>
  <si>
    <t>Verbesserung der Position der Landwirte in der Wertschöpfungskette und Marktstrukturförderung</t>
  </si>
  <si>
    <t>Beitrag zum Klimaschutz und zur Anpassung an den Klimawandel sowie zur Förderung nachhaltiger Energien</t>
  </si>
  <si>
    <t>Förderung der nachhaltigen Entwicklung und der effizienten Bewirtschaftung natürlicher Ressourcen wie Wasser, Böden und Luft</t>
  </si>
  <si>
    <t>Beitrag zum Schutz der Biodiversität, Verbesserung von Ökosystemleistungen und Erhaltung von Lebensräumen und Landschaften</t>
  </si>
  <si>
    <t>Förderung der Biowirtschaft und nachhaltiger Forstwirtschaft</t>
  </si>
  <si>
    <t>Erfüllung gesellschaftlicher Erwartungen in den Bereichen Ernährung und Gesundheit, Lebensmittelabfälle sowie Tierschutz</t>
  </si>
  <si>
    <t>Förderung der Weitergabe von Wissen, Innovationen und Digitalisierung über Vernetzung in der Landwirtschaft</t>
  </si>
  <si>
    <t>Ja</t>
  </si>
  <si>
    <t>Nein</t>
  </si>
  <si>
    <t>nicht zutreffend, da Anhang I-Projekt</t>
  </si>
  <si>
    <t xml:space="preserve">Bestehen offene Rückforderungen auf Grund eines früheren Beschlusses der Europäischen Kommission zur Feststellung der Unzulässigkeit einer Beihilfe und ihrer Unvereinbarkeit mit dem Binnenmarkt? </t>
  </si>
  <si>
    <t>Die Tätigkeitsfelder der Operationellen Gruppe (IFL) bzw. Kooperation (ZFL) müssen mindestens zum Erreichen eines der folgenden spezifischen Ziele des Artikel 6 Abs. 1 der Verordnung (EU) 2021/2115 beitragen:</t>
  </si>
  <si>
    <t>Wenn Ja:  keine Antragstellung im Förderprogramm IFL möglich</t>
  </si>
  <si>
    <t xml:space="preserve">Richtlinie zur Förderung von Innovationen in der Land-, Forst- und Ernährungswirtschaft (IFL) </t>
  </si>
  <si>
    <t>Richtlinie zur Förderung von Innovationen in der Land-, Forst- und Ernährungswirtschaft (IFL) und
Richtlinie zur Förderung der Zusammenarbeit in der Land-, Forst- und Ernährungswirtschaft (ZFL)</t>
  </si>
  <si>
    <r>
      <t>Förderung von Beschäftigung und Wachstum in der Landwirtschaft einschließlich sozialer Inklusion</t>
    </r>
    <r>
      <rPr>
        <sz val="10"/>
        <color rgb="FFFF0000"/>
        <rFont val="Arial"/>
        <family val="2"/>
      </rPr>
      <t xml:space="preserve"> (gilt nicht für IFL)</t>
    </r>
  </si>
  <si>
    <t>Leere Zeilen &amp; Spalten bitte ausblenden.</t>
  </si>
  <si>
    <t>Summe</t>
  </si>
  <si>
    <t>Vorprojekte</t>
  </si>
  <si>
    <t>Netzwerke</t>
  </si>
  <si>
    <t>Durchführungs-projekte</t>
  </si>
  <si>
    <t>Kooperations-projekte</t>
  </si>
  <si>
    <t>Bei Erfüllung der Voraussetzungen gem. 5.4.3  Abs. (1) c) der Förderrichtlinie IFL:</t>
  </si>
  <si>
    <t xml:space="preserve"> - vorausgefüllte Beispielwerte sind zu löschen (Inhalte löschen) bzw. mit eigenen Angaben zu überschreiben</t>
  </si>
  <si>
    <t xml:space="preserve"> - ungenutzte (leere) Zeilen und Spalten können ausgeblendet werden</t>
  </si>
  <si>
    <t>- bei Personalausgaben sind die Werte aus der Anlage Erklärung zur Projekttätigkeit für jeden Projektmitarbeiter zu berücksichtigen</t>
  </si>
  <si>
    <t xml:space="preserve">  Nutzen sind mittels gesonderter Kalkulationen plausibel nachzuweisen (eine Mustervorlage steht im TAB-Portal zur Verfügung)</t>
  </si>
  <si>
    <t>- die ermittelten Werte sind in das TAB-Portal zu erfassen und müssen mit den Angaben im Antragsformular übereinstimmen</t>
  </si>
  <si>
    <t>4. Kalkulationsgrundlage zum Ausgabenplan</t>
  </si>
  <si>
    <t>Leere Zeilen bitte ausblenden.</t>
  </si>
  <si>
    <t>Leistungsgruppe gem. Anlage Erklärung zur Projekttätigkeit</t>
  </si>
  <si>
    <r>
      <t xml:space="preserve">Personalausgaben für Projektleiter u. -mitarbeiter
</t>
    </r>
    <r>
      <rPr>
        <sz val="7"/>
        <color rgb="FFFF0000"/>
        <rFont val="Arial"/>
        <family val="2"/>
      </rPr>
      <t>(wenn Projektmitarbeiter namentlich noch nicht bekannt, dann bitte Qualifikation und Kooperationspartner erfassen (z.B. Facharbeiter Pflanzenproduktion / Name Betrieb)</t>
    </r>
  </si>
  <si>
    <t>spezielles Verbrauchsmaterial</t>
  </si>
  <si>
    <r>
      <t xml:space="preserve">Ausgaben für Öffentlichkeitsarbeit, Veröffentlichungen einschl. Veranstaltungs- und Schulungsausgaben </t>
    </r>
    <r>
      <rPr>
        <sz val="8"/>
        <color rgb="FFFF0000"/>
        <rFont val="Arial"/>
        <family val="2"/>
      </rPr>
      <t>(ohne Speisen u. Getränke)</t>
    </r>
  </si>
  <si>
    <r>
      <t xml:space="preserve">Ausgaben zum Erwerb von technischem Wissen und Patenten einschließlich Patentanmeldung </t>
    </r>
    <r>
      <rPr>
        <sz val="8"/>
        <color rgb="FFFF0000"/>
        <rFont val="Arial"/>
        <family val="2"/>
      </rPr>
      <t>(gilt nicht für ZFL)</t>
    </r>
  </si>
  <si>
    <t>Ausgaben für projektbezogene Leistungen der in der OG agierenden Wissenschaftler, die in einem direkten Zusammenhang mit der Tätigkeit der OG stehen</t>
  </si>
  <si>
    <t>Ausgaben gesamt:</t>
  </si>
  <si>
    <t>Je Kalenderjahr werden die ermittelten förderfähigen Ausgaben je Ausgabenart aus der Kalkulationsgrundlage übernommen.</t>
  </si>
  <si>
    <t>Sachausgaben (vollständig dem Projekt zuordenbar)</t>
  </si>
  <si>
    <r>
      <t xml:space="preserve">Ausgaben zum Erwerb von technischem Wissen und Patenten einschließlich Patentanmeldung </t>
    </r>
    <r>
      <rPr>
        <sz val="8"/>
        <color rgb="FFFF0000"/>
        <rFont val="Arial"/>
        <family val="2"/>
      </rPr>
      <t>(gilt nicht für die Richtlinie ZFL)</t>
    </r>
  </si>
  <si>
    <r>
      <t xml:space="preserve">Die ermittelten zuwendungsfähigen Gesamtausgaben müssen mit den Angaben </t>
    </r>
    <r>
      <rPr>
        <sz val="10"/>
        <color rgb="FFFF0000"/>
        <rFont val="Arial"/>
        <family val="2"/>
      </rPr>
      <t>in der Anlage 1 zum Antrag übereinstimmen.</t>
    </r>
  </si>
  <si>
    <t xml:space="preserve">Bitte wählen Sie den für Ihr Projekt zutreffenden Fördersatz hier aus (siehe Deckblatt)!  </t>
  </si>
  <si>
    <t>Bitte auswählen!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</si>
</sst>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##\ ###\ ###\ ###\ ###"/>
    <numFmt numFmtId="165" formatCode="#,##0_ ;\-#,##0\ "/>
    <numFmt numFmtId="166" formatCode="#,##0.0"/>
  </numFmts>
  <fonts count="39" x14ac:knownFonts="1">
    <font>
      <sz val="12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rgb="FF0066FF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rgb="FF0066FF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9"/>
      <color theme="0" tint="-4.9989318521683403E-2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12"/>
      <color rgb="FF0066FF"/>
      <name val="Arial"/>
      <family val="2"/>
    </font>
    <font>
      <sz val="7"/>
      <color rgb="FFFF0000"/>
      <name val="Arial"/>
      <family val="2"/>
    </font>
    <font>
      <b/>
      <u/>
      <sz val="10"/>
      <color rgb="FFFF0000"/>
      <name val="Arial"/>
      <family val="2"/>
    </font>
    <font>
      <sz val="7"/>
      <color rgb="FFFF0000"/>
      <name val="Times New Roman"/>
      <family val="1"/>
    </font>
    <font>
      <u/>
      <sz val="10"/>
      <color rgb="FFFF0000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b/>
      <sz val="16"/>
      <color theme="1"/>
      <name val="Arial"/>
      <family val="2"/>
    </font>
    <font>
      <b/>
      <i/>
      <sz val="8"/>
      <name val="Arial"/>
      <family val="2"/>
    </font>
    <font>
      <sz val="12"/>
      <color theme="0"/>
      <name val="Arial"/>
      <family val="2"/>
    </font>
    <font>
      <b/>
      <sz val="8"/>
      <color rgb="FF0066FF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" fillId="0" borderId="0"/>
  </cellStyleXfs>
  <cellXfs count="422">
    <xf numFmtId="0" fontId="0" fillId="0" borderId="0" xfId="0"/>
    <xf numFmtId="0" fontId="13" fillId="0" borderId="0" xfId="0" applyFont="1"/>
    <xf numFmtId="0" fontId="13" fillId="0" borderId="0" xfId="0" applyFont="1" applyBorder="1"/>
    <xf numFmtId="4" fontId="13" fillId="0" borderId="0" xfId="0" applyNumberFormat="1" applyFont="1"/>
    <xf numFmtId="0" fontId="14" fillId="0" borderId="3" xfId="0" applyFont="1" applyBorder="1" applyProtection="1"/>
    <xf numFmtId="0" fontId="13" fillId="0" borderId="3" xfId="0" applyFont="1" applyBorder="1" applyAlignment="1" applyProtection="1"/>
    <xf numFmtId="0" fontId="13" fillId="0" borderId="0" xfId="0" applyFont="1" applyAlignment="1"/>
    <xf numFmtId="0" fontId="16" fillId="0" borderId="1" xfId="0" applyFont="1" applyBorder="1" applyAlignment="1" applyProtection="1">
      <alignment horizontal="left" wrapText="1" indent="1"/>
      <protection locked="0"/>
    </xf>
    <xf numFmtId="0" fontId="13" fillId="0" borderId="1" xfId="0" applyFont="1" applyBorder="1" applyAlignment="1" applyProtection="1">
      <alignment horizontal="left" wrapText="1" indent="1"/>
      <protection locked="0"/>
    </xf>
    <xf numFmtId="0" fontId="2" fillId="0" borderId="1" xfId="0" applyFont="1" applyBorder="1" applyAlignment="1" applyProtection="1">
      <alignment horizontal="left" wrapText="1" indent="1"/>
      <protection locked="0"/>
    </xf>
    <xf numFmtId="3" fontId="16" fillId="0" borderId="1" xfId="0" applyNumberFormat="1" applyFont="1" applyBorder="1" applyAlignment="1" applyProtection="1">
      <alignment horizontal="center"/>
      <protection locked="0"/>
    </xf>
    <xf numFmtId="3" fontId="16" fillId="0" borderId="2" xfId="0" applyNumberFormat="1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3" fontId="2" fillId="0" borderId="2" xfId="0" applyNumberFormat="1" applyFont="1" applyBorder="1" applyAlignment="1" applyProtection="1">
      <alignment horizontal="center"/>
      <protection locked="0"/>
    </xf>
    <xf numFmtId="0" fontId="16" fillId="0" borderId="4" xfId="0" applyFont="1" applyBorder="1" applyAlignment="1" applyProtection="1">
      <alignment horizontal="left" wrapText="1"/>
      <protection locked="0"/>
    </xf>
    <xf numFmtId="0" fontId="12" fillId="0" borderId="0" xfId="0" applyFont="1" applyProtection="1"/>
    <xf numFmtId="0" fontId="0" fillId="0" borderId="0" xfId="0" applyProtection="1"/>
    <xf numFmtId="0" fontId="0" fillId="2" borderId="4" xfId="0" applyFill="1" applyBorder="1" applyAlignment="1" applyProtection="1">
      <alignment horizontal="center"/>
    </xf>
    <xf numFmtId="7" fontId="12" fillId="2" borderId="2" xfId="2" applyNumberFormat="1" applyFont="1" applyFill="1" applyBorder="1" applyAlignment="1" applyProtection="1">
      <alignment horizontal="center"/>
    </xf>
    <xf numFmtId="0" fontId="15" fillId="0" borderId="5" xfId="0" applyFont="1" applyFill="1" applyBorder="1" applyProtection="1"/>
    <xf numFmtId="3" fontId="15" fillId="0" borderId="5" xfId="0" applyNumberFormat="1" applyFont="1" applyFill="1" applyBorder="1" applyProtection="1"/>
    <xf numFmtId="3" fontId="14" fillId="0" borderId="5" xfId="0" applyNumberFormat="1" applyFont="1" applyFill="1" applyBorder="1" applyProtection="1"/>
    <xf numFmtId="165" fontId="17" fillId="0" borderId="5" xfId="0" applyNumberFormat="1" applyFont="1" applyFill="1" applyBorder="1" applyProtection="1"/>
    <xf numFmtId="0" fontId="0" fillId="0" borderId="7" xfId="0" applyFill="1" applyBorder="1" applyProtection="1"/>
    <xf numFmtId="0" fontId="0" fillId="0" borderId="8" xfId="0" applyFill="1" applyBorder="1" applyProtection="1"/>
    <xf numFmtId="3" fontId="14" fillId="2" borderId="1" xfId="0" applyNumberFormat="1" applyFont="1" applyFill="1" applyBorder="1" applyProtection="1"/>
    <xf numFmtId="0" fontId="0" fillId="0" borderId="9" xfId="0" applyFill="1" applyBorder="1" applyProtection="1"/>
    <xf numFmtId="0" fontId="15" fillId="2" borderId="4" xfId="0" applyFont="1" applyFill="1" applyBorder="1" applyProtection="1"/>
    <xf numFmtId="0" fontId="15" fillId="2" borderId="5" xfId="0" applyFont="1" applyFill="1" applyBorder="1" applyProtection="1"/>
    <xf numFmtId="3" fontId="15" fillId="2" borderId="5" xfId="0" applyNumberFormat="1" applyFont="1" applyFill="1" applyBorder="1" applyProtection="1"/>
    <xf numFmtId="3" fontId="14" fillId="2" borderId="2" xfId="0" applyNumberFormat="1" applyFont="1" applyFill="1" applyBorder="1" applyProtection="1"/>
    <xf numFmtId="165" fontId="17" fillId="2" borderId="1" xfId="0" applyNumberFormat="1" applyFont="1" applyFill="1" applyBorder="1" applyProtection="1"/>
    <xf numFmtId="3" fontId="14" fillId="0" borderId="1" xfId="0" applyNumberFormat="1" applyFont="1" applyBorder="1" applyProtection="1">
      <protection locked="0"/>
    </xf>
    <xf numFmtId="3" fontId="13" fillId="0" borderId="1" xfId="0" applyNumberFormat="1" applyFont="1" applyBorder="1" applyAlignment="1" applyProtection="1">
      <alignment horizontal="center"/>
      <protection locked="0"/>
    </xf>
    <xf numFmtId="3" fontId="13" fillId="0" borderId="2" xfId="0" applyNumberFormat="1" applyFont="1" applyBorder="1" applyAlignment="1" applyProtection="1">
      <alignment horizontal="center"/>
      <protection locked="0"/>
    </xf>
    <xf numFmtId="166" fontId="16" fillId="0" borderId="1" xfId="0" applyNumberFormat="1" applyFont="1" applyBorder="1" applyAlignment="1" applyProtection="1">
      <alignment horizontal="center"/>
      <protection locked="0"/>
    </xf>
    <xf numFmtId="166" fontId="2" fillId="0" borderId="1" xfId="0" applyNumberFormat="1" applyFont="1" applyBorder="1" applyAlignment="1" applyProtection="1">
      <alignment horizontal="center"/>
      <protection locked="0"/>
    </xf>
    <xf numFmtId="166" fontId="13" fillId="0" borderId="1" xfId="0" applyNumberFormat="1" applyFont="1" applyBorder="1" applyAlignment="1" applyProtection="1">
      <alignment horizontal="center"/>
      <protection locked="0"/>
    </xf>
    <xf numFmtId="166" fontId="16" fillId="0" borderId="2" xfId="0" applyNumberFormat="1" applyFont="1" applyBorder="1" applyAlignment="1" applyProtection="1">
      <alignment horizontal="center"/>
      <protection locked="0"/>
    </xf>
    <xf numFmtId="166" fontId="2" fillId="0" borderId="2" xfId="0" applyNumberFormat="1" applyFont="1" applyBorder="1" applyAlignment="1" applyProtection="1">
      <alignment horizontal="center"/>
      <protection locked="0"/>
    </xf>
    <xf numFmtId="166" fontId="13" fillId="0" borderId="2" xfId="0" applyNumberFormat="1" applyFont="1" applyBorder="1" applyAlignment="1" applyProtection="1">
      <alignment horizontal="center"/>
      <protection locked="0"/>
    </xf>
    <xf numFmtId="3" fontId="16" fillId="0" borderId="4" xfId="0" applyNumberFormat="1" applyFont="1" applyFill="1" applyBorder="1" applyAlignment="1" applyProtection="1">
      <alignment horizontal="left"/>
      <protection locked="0"/>
    </xf>
    <xf numFmtId="3" fontId="16" fillId="0" borderId="2" xfId="0" applyNumberFormat="1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 wrapText="1"/>
      <protection locked="0"/>
    </xf>
    <xf numFmtId="0" fontId="16" fillId="0" borderId="1" xfId="0" applyFont="1" applyBorder="1" applyAlignment="1" applyProtection="1">
      <alignment horizontal="left" wrapText="1"/>
      <protection locked="0"/>
    </xf>
    <xf numFmtId="0" fontId="7" fillId="0" borderId="0" xfId="0" applyFont="1" applyFill="1" applyBorder="1" applyAlignment="1">
      <alignment vertical="top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1" xfId="0" applyFont="1" applyFill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14" fillId="2" borderId="10" xfId="0" applyFont="1" applyFill="1" applyBorder="1" applyAlignment="1" applyProtection="1">
      <alignment horizontal="left" indent="1"/>
    </xf>
    <xf numFmtId="0" fontId="14" fillId="2" borderId="11" xfId="0" applyFont="1" applyFill="1" applyBorder="1" applyAlignment="1" applyProtection="1">
      <alignment horizontal="left" indent="1"/>
    </xf>
    <xf numFmtId="0" fontId="14" fillId="2" borderId="11" xfId="0" applyFont="1" applyFill="1" applyBorder="1" applyProtection="1"/>
    <xf numFmtId="0" fontId="14" fillId="2" borderId="12" xfId="0" applyFont="1" applyFill="1" applyBorder="1" applyProtection="1"/>
    <xf numFmtId="0" fontId="13" fillId="0" borderId="0" xfId="0" applyFont="1" applyProtection="1"/>
    <xf numFmtId="0" fontId="7" fillId="0" borderId="13" xfId="0" quotePrefix="1" applyFont="1" applyFill="1" applyBorder="1" applyAlignment="1" applyProtection="1">
      <alignment horizontal="left" vertical="top"/>
    </xf>
    <xf numFmtId="0" fontId="7" fillId="0" borderId="14" xfId="0" applyFont="1" applyFill="1" applyBorder="1" applyAlignment="1" applyProtection="1">
      <alignment horizontal="center" vertical="top"/>
    </xf>
    <xf numFmtId="0" fontId="13" fillId="0" borderId="3" xfId="0" applyFont="1" applyBorder="1" applyProtection="1"/>
    <xf numFmtId="0" fontId="13" fillId="0" borderId="0" xfId="0" applyFont="1" applyBorder="1" applyProtection="1"/>
    <xf numFmtId="0" fontId="13" fillId="2" borderId="16" xfId="0" applyFont="1" applyFill="1" applyBorder="1" applyProtection="1"/>
    <xf numFmtId="0" fontId="13" fillId="2" borderId="17" xfId="0" applyFont="1" applyFill="1" applyBorder="1" applyProtection="1"/>
    <xf numFmtId="0" fontId="13" fillId="2" borderId="18" xfId="0" applyFont="1" applyFill="1" applyBorder="1" applyProtection="1"/>
    <xf numFmtId="0" fontId="13" fillId="2" borderId="19" xfId="0" applyFont="1" applyFill="1" applyBorder="1" applyProtection="1"/>
    <xf numFmtId="0" fontId="13" fillId="2" borderId="0" xfId="0" applyFont="1" applyFill="1" applyBorder="1" applyProtection="1"/>
    <xf numFmtId="0" fontId="13" fillId="2" borderId="20" xfId="0" applyFont="1" applyFill="1" applyBorder="1" applyProtection="1"/>
    <xf numFmtId="0" fontId="15" fillId="2" borderId="19" xfId="0" applyFont="1" applyFill="1" applyBorder="1" applyAlignment="1" applyProtection="1">
      <alignment horizontal="left" indent="1"/>
    </xf>
    <xf numFmtId="0" fontId="15" fillId="2" borderId="0" xfId="0" applyFont="1" applyFill="1" applyBorder="1" applyAlignment="1" applyProtection="1">
      <alignment horizontal="left" indent="1"/>
    </xf>
    <xf numFmtId="0" fontId="14" fillId="2" borderId="0" xfId="0" applyFont="1" applyFill="1" applyBorder="1" applyProtection="1"/>
    <xf numFmtId="0" fontId="14" fillId="2" borderId="20" xfId="0" applyFont="1" applyFill="1" applyBorder="1" applyProtection="1"/>
    <xf numFmtId="0" fontId="14" fillId="2" borderId="19" xfId="0" applyFont="1" applyFill="1" applyBorder="1" applyAlignment="1" applyProtection="1">
      <alignment horizontal="left" indent="1"/>
    </xf>
    <xf numFmtId="0" fontId="14" fillId="2" borderId="0" xfId="0" applyFont="1" applyFill="1" applyBorder="1" applyAlignment="1" applyProtection="1">
      <alignment horizontal="left" indent="1"/>
    </xf>
    <xf numFmtId="0" fontId="14" fillId="2" borderId="10" xfId="0" applyFont="1" applyFill="1" applyBorder="1" applyProtection="1"/>
    <xf numFmtId="0" fontId="14" fillId="2" borderId="16" xfId="0" applyFont="1" applyFill="1" applyBorder="1" applyAlignment="1" applyProtection="1">
      <alignment horizontal="left" indent="1"/>
    </xf>
    <xf numFmtId="0" fontId="14" fillId="2" borderId="17" xfId="0" applyFont="1" applyFill="1" applyBorder="1" applyAlignment="1" applyProtection="1">
      <alignment horizontal="left" indent="1"/>
    </xf>
    <xf numFmtId="0" fontId="14" fillId="2" borderId="17" xfId="0" applyFont="1" applyFill="1" applyBorder="1" applyProtection="1"/>
    <xf numFmtId="0" fontId="14" fillId="2" borderId="18" xfId="0" applyFont="1" applyFill="1" applyBorder="1" applyProtection="1"/>
    <xf numFmtId="0" fontId="14" fillId="2" borderId="19" xfId="0" applyFont="1" applyFill="1" applyBorder="1" applyAlignment="1" applyProtection="1">
      <alignment horizontal="left" vertical="center" indent="1"/>
    </xf>
    <xf numFmtId="0" fontId="14" fillId="2" borderId="0" xfId="0" applyFont="1" applyFill="1" applyBorder="1" applyAlignment="1" applyProtection="1">
      <alignment horizontal="left" vertical="center" indent="1"/>
    </xf>
    <xf numFmtId="0" fontId="18" fillId="3" borderId="4" xfId="0" applyFont="1" applyFill="1" applyBorder="1" applyAlignment="1" applyProtection="1">
      <alignment horizontal="left" vertical="center" wrapText="1"/>
    </xf>
    <xf numFmtId="0" fontId="18" fillId="2" borderId="1" xfId="0" applyFont="1" applyFill="1" applyBorder="1" applyAlignment="1" applyProtection="1">
      <alignment vertical="center" wrapText="1"/>
    </xf>
    <xf numFmtId="3" fontId="13" fillId="2" borderId="2" xfId="0" applyNumberFormat="1" applyFont="1" applyFill="1" applyBorder="1" applyAlignment="1" applyProtection="1">
      <alignment horizontal="center" vertical="center" wrapText="1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9" fontId="13" fillId="2" borderId="1" xfId="1" applyFont="1" applyFill="1" applyBorder="1" applyAlignment="1" applyProtection="1">
      <alignment horizontal="center" vertical="center" wrapText="1"/>
    </xf>
    <xf numFmtId="3" fontId="18" fillId="2" borderId="1" xfId="0" applyNumberFormat="1" applyFont="1" applyFill="1" applyBorder="1" applyAlignment="1" applyProtection="1">
      <alignment horizontal="center" vertical="center" wrapText="1"/>
    </xf>
    <xf numFmtId="3" fontId="16" fillId="2" borderId="1" xfId="1" applyNumberFormat="1" applyFont="1" applyFill="1" applyBorder="1" applyAlignment="1" applyProtection="1"/>
    <xf numFmtId="3" fontId="16" fillId="2" borderId="1" xfId="0" applyNumberFormat="1" applyFont="1" applyFill="1" applyBorder="1" applyAlignment="1" applyProtection="1">
      <alignment horizontal="right" wrapText="1"/>
    </xf>
    <xf numFmtId="3" fontId="2" fillId="2" borderId="1" xfId="1" applyNumberFormat="1" applyFont="1" applyFill="1" applyBorder="1" applyAlignment="1" applyProtection="1"/>
    <xf numFmtId="3" fontId="13" fillId="2" borderId="1" xfId="1" applyNumberFormat="1" applyFont="1" applyFill="1" applyBorder="1" applyAlignment="1" applyProtection="1"/>
    <xf numFmtId="3" fontId="13" fillId="2" borderId="1" xfId="0" applyNumberFormat="1" applyFont="1" applyFill="1" applyBorder="1" applyAlignment="1" applyProtection="1">
      <alignment horizontal="right" wrapText="1"/>
    </xf>
    <xf numFmtId="0" fontId="13" fillId="2" borderId="4" xfId="0" applyFont="1" applyFill="1" applyBorder="1" applyAlignment="1" applyProtection="1">
      <alignment horizontal="left" wrapText="1" indent="1"/>
    </xf>
    <xf numFmtId="3" fontId="13" fillId="2" borderId="5" xfId="0" applyNumberFormat="1" applyFont="1" applyFill="1" applyBorder="1" applyAlignment="1" applyProtection="1"/>
    <xf numFmtId="4" fontId="13" fillId="2" borderId="5" xfId="0" applyNumberFormat="1" applyFont="1" applyFill="1" applyBorder="1" applyAlignment="1" applyProtection="1">
      <alignment horizontal="center"/>
    </xf>
    <xf numFmtId="3" fontId="13" fillId="2" borderId="5" xfId="0" applyNumberFormat="1" applyFont="1" applyFill="1" applyBorder="1" applyAlignment="1" applyProtection="1">
      <alignment horizontal="center"/>
    </xf>
    <xf numFmtId="3" fontId="18" fillId="2" borderId="1" xfId="0" applyNumberFormat="1" applyFont="1" applyFill="1" applyBorder="1" applyAlignment="1" applyProtection="1">
      <alignment horizontal="right" wrapText="1"/>
    </xf>
    <xf numFmtId="0" fontId="13" fillId="0" borderId="6" xfId="0" applyFont="1" applyBorder="1" applyAlignment="1" applyProtection="1">
      <alignment horizontal="left" wrapText="1" indent="1"/>
    </xf>
    <xf numFmtId="3" fontId="13" fillId="0" borderId="6" xfId="0" applyNumberFormat="1" applyFont="1" applyBorder="1" applyAlignment="1" applyProtection="1"/>
    <xf numFmtId="4" fontId="13" fillId="0" borderId="6" xfId="0" applyNumberFormat="1" applyFont="1" applyBorder="1" applyAlignment="1" applyProtection="1"/>
    <xf numFmtId="4" fontId="13" fillId="0" borderId="6" xfId="1" applyNumberFormat="1" applyFont="1" applyBorder="1" applyAlignment="1" applyProtection="1"/>
    <xf numFmtId="4" fontId="18" fillId="0" borderId="6" xfId="0" applyNumberFormat="1" applyFont="1" applyFill="1" applyBorder="1" applyAlignment="1" applyProtection="1">
      <alignment horizontal="right" wrapText="1"/>
    </xf>
    <xf numFmtId="0" fontId="18" fillId="2" borderId="4" xfId="0" applyFont="1" applyFill="1" applyBorder="1" applyAlignment="1" applyProtection="1">
      <alignment vertical="center" wrapText="1"/>
    </xf>
    <xf numFmtId="4" fontId="13" fillId="2" borderId="5" xfId="0" applyNumberFormat="1" applyFont="1" applyFill="1" applyBorder="1" applyAlignment="1" applyProtection="1"/>
    <xf numFmtId="4" fontId="13" fillId="2" borderId="5" xfId="1" applyNumberFormat="1" applyFont="1" applyFill="1" applyBorder="1" applyAlignment="1" applyProtection="1"/>
    <xf numFmtId="4" fontId="18" fillId="2" borderId="2" xfId="0" applyNumberFormat="1" applyFont="1" applyFill="1" applyBorder="1" applyAlignment="1" applyProtection="1">
      <alignment horizontal="right" wrapText="1"/>
    </xf>
    <xf numFmtId="0" fontId="13" fillId="4" borderId="21" xfId="0" applyFont="1" applyFill="1" applyBorder="1" applyProtection="1"/>
    <xf numFmtId="0" fontId="13" fillId="4" borderId="0" xfId="0" applyFont="1" applyFill="1" applyBorder="1" applyProtection="1"/>
    <xf numFmtId="0" fontId="13" fillId="4" borderId="13" xfId="0" applyFont="1" applyFill="1" applyBorder="1" applyProtection="1"/>
    <xf numFmtId="0" fontId="18" fillId="2" borderId="4" xfId="0" applyFont="1" applyFill="1" applyBorder="1" applyAlignment="1" applyProtection="1">
      <alignment vertical="center"/>
    </xf>
    <xf numFmtId="0" fontId="13" fillId="2" borderId="5" xfId="0" applyFont="1" applyFill="1" applyBorder="1" applyAlignment="1" applyProtection="1">
      <alignment vertical="center"/>
    </xf>
    <xf numFmtId="0" fontId="13" fillId="2" borderId="4" xfId="0" applyFont="1" applyFill="1" applyBorder="1" applyAlignment="1" applyProtection="1">
      <alignment horizontal="left" wrapText="1"/>
    </xf>
    <xf numFmtId="3" fontId="13" fillId="2" borderId="1" xfId="0" applyNumberFormat="1" applyFont="1" applyFill="1" applyBorder="1" applyAlignment="1" applyProtection="1"/>
    <xf numFmtId="0" fontId="13" fillId="0" borderId="5" xfId="0" applyFont="1" applyBorder="1" applyAlignment="1" applyProtection="1">
      <alignment horizontal="left" wrapText="1" indent="1"/>
    </xf>
    <xf numFmtId="3" fontId="13" fillId="0" borderId="5" xfId="0" applyNumberFormat="1" applyFont="1" applyBorder="1" applyAlignment="1" applyProtection="1"/>
    <xf numFmtId="4" fontId="13" fillId="0" borderId="5" xfId="0" applyNumberFormat="1" applyFont="1" applyBorder="1" applyAlignment="1" applyProtection="1"/>
    <xf numFmtId="4" fontId="13" fillId="0" borderId="5" xfId="1" applyNumberFormat="1" applyFont="1" applyBorder="1" applyAlignment="1" applyProtection="1"/>
    <xf numFmtId="0" fontId="2" fillId="2" borderId="1" xfId="0" applyFont="1" applyFill="1" applyBorder="1" applyAlignment="1" applyProtection="1">
      <alignment horizontal="left" wrapText="1"/>
    </xf>
    <xf numFmtId="3" fontId="2" fillId="2" borderId="1" xfId="0" applyNumberFormat="1" applyFont="1" applyFill="1" applyBorder="1" applyAlignment="1" applyProtection="1"/>
    <xf numFmtId="3" fontId="2" fillId="2" borderId="2" xfId="0" applyNumberFormat="1" applyFont="1" applyFill="1" applyBorder="1" applyAlignment="1" applyProtection="1"/>
    <xf numFmtId="3" fontId="2" fillId="2" borderId="1" xfId="0" applyNumberFormat="1" applyFont="1" applyFill="1" applyBorder="1" applyAlignment="1" applyProtection="1">
      <alignment horizontal="right" wrapText="1"/>
    </xf>
    <xf numFmtId="3" fontId="16" fillId="2" borderId="1" xfId="0" applyNumberFormat="1" applyFont="1" applyFill="1" applyBorder="1" applyAlignment="1" applyProtection="1"/>
    <xf numFmtId="0" fontId="18" fillId="0" borderId="1" xfId="0" applyFont="1" applyBorder="1" applyAlignment="1" applyProtection="1">
      <alignment horizontal="center" vertical="center"/>
      <protection locked="0"/>
    </xf>
    <xf numFmtId="3" fontId="20" fillId="0" borderId="9" xfId="0" applyNumberFormat="1" applyFont="1" applyBorder="1" applyProtection="1">
      <protection locked="0"/>
    </xf>
    <xf numFmtId="3" fontId="20" fillId="2" borderId="9" xfId="0" applyNumberFormat="1" applyFont="1" applyFill="1" applyBorder="1" applyProtection="1"/>
    <xf numFmtId="0" fontId="18" fillId="3" borderId="7" xfId="0" applyFont="1" applyFill="1" applyBorder="1" applyAlignment="1" applyProtection="1">
      <alignment horizontal="right" vertical="center" wrapText="1"/>
    </xf>
    <xf numFmtId="0" fontId="18" fillId="3" borderId="9" xfId="0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left" wrapText="1"/>
    </xf>
    <xf numFmtId="0" fontId="13" fillId="5" borderId="5" xfId="0" applyFont="1" applyFill="1" applyBorder="1" applyAlignment="1" applyProtection="1">
      <alignment horizontal="center" wrapText="1"/>
    </xf>
    <xf numFmtId="0" fontId="13" fillId="0" borderId="1" xfId="0" applyFont="1" applyBorder="1" applyAlignment="1" applyProtection="1">
      <alignment wrapText="1"/>
    </xf>
    <xf numFmtId="3" fontId="16" fillId="0" borderId="2" xfId="0" applyNumberFormat="1" applyFont="1" applyFill="1" applyBorder="1" applyAlignment="1" applyProtection="1">
      <alignment horizontal="right"/>
      <protection locked="0"/>
    </xf>
    <xf numFmtId="3" fontId="2" fillId="0" borderId="2" xfId="0" applyNumberFormat="1" applyFont="1" applyFill="1" applyBorder="1" applyAlignment="1" applyProtection="1">
      <alignment horizontal="right"/>
      <protection locked="0"/>
    </xf>
    <xf numFmtId="49" fontId="18" fillId="3" borderId="22" xfId="0" applyNumberFormat="1" applyFont="1" applyFill="1" applyBorder="1" applyAlignment="1" applyProtection="1">
      <alignment wrapText="1"/>
    </xf>
    <xf numFmtId="3" fontId="18" fillId="2" borderId="23" xfId="0" applyNumberFormat="1" applyFont="1" applyFill="1" applyBorder="1" applyAlignment="1" applyProtection="1"/>
    <xf numFmtId="3" fontId="18" fillId="2" borderId="25" xfId="0" applyNumberFormat="1" applyFont="1" applyFill="1" applyBorder="1" applyAlignment="1" applyProtection="1"/>
    <xf numFmtId="0" fontId="22" fillId="0" borderId="0" xfId="0" applyFont="1" applyFill="1" applyProtection="1"/>
    <xf numFmtId="0" fontId="7" fillId="0" borderId="3" xfId="0" applyFont="1" applyFill="1" applyBorder="1" applyAlignment="1" applyProtection="1">
      <alignment horizontal="left" vertical="center"/>
    </xf>
    <xf numFmtId="164" fontId="14" fillId="2" borderId="0" xfId="0" applyNumberFormat="1" applyFont="1" applyFill="1" applyBorder="1" applyAlignment="1" applyProtection="1">
      <alignment horizontal="left" indent="1"/>
    </xf>
    <xf numFmtId="0" fontId="14" fillId="2" borderId="20" xfId="0" applyFont="1" applyFill="1" applyBorder="1" applyAlignment="1" applyProtection="1">
      <alignment horizontal="left" indent="1"/>
    </xf>
    <xf numFmtId="0" fontId="22" fillId="2" borderId="0" xfId="0" applyFont="1" applyFill="1" applyBorder="1" applyAlignment="1" applyProtection="1">
      <alignment horizontal="left" indent="1"/>
    </xf>
    <xf numFmtId="0" fontId="23" fillId="2" borderId="0" xfId="0" applyFont="1" applyFill="1" applyBorder="1" applyAlignment="1" applyProtection="1">
      <alignment horizontal="center"/>
    </xf>
    <xf numFmtId="166" fontId="16" fillId="0" borderId="1" xfId="0" applyNumberFormat="1" applyFont="1" applyFill="1" applyBorder="1" applyAlignment="1" applyProtection="1">
      <alignment horizontal="center"/>
      <protection locked="0"/>
    </xf>
    <xf numFmtId="166" fontId="2" fillId="0" borderId="1" xfId="0" applyNumberFormat="1" applyFont="1" applyFill="1" applyBorder="1" applyAlignment="1" applyProtection="1">
      <alignment horizontal="center"/>
      <protection locked="0"/>
    </xf>
    <xf numFmtId="166" fontId="16" fillId="0" borderId="2" xfId="0" applyNumberFormat="1" applyFont="1" applyFill="1" applyBorder="1" applyAlignment="1" applyProtection="1">
      <alignment horizontal="center"/>
      <protection locked="0"/>
    </xf>
    <xf numFmtId="166" fontId="2" fillId="0" borderId="2" xfId="0" applyNumberFormat="1" applyFont="1" applyFill="1" applyBorder="1" applyAlignment="1" applyProtection="1">
      <alignment horizontal="center"/>
      <protection locked="0"/>
    </xf>
    <xf numFmtId="4" fontId="13" fillId="2" borderId="1" xfId="0" applyNumberFormat="1" applyFont="1" applyFill="1" applyBorder="1" applyAlignment="1" applyProtection="1">
      <alignment horizontal="right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4" fontId="18" fillId="2" borderId="24" xfId="0" applyNumberFormat="1" applyFont="1" applyFill="1" applyBorder="1" applyAlignment="1" applyProtection="1"/>
    <xf numFmtId="4" fontId="18" fillId="2" borderId="25" xfId="0" applyNumberFormat="1" applyFont="1" applyFill="1" applyBorder="1" applyAlignment="1" applyProtection="1"/>
    <xf numFmtId="4" fontId="18" fillId="4" borderId="24" xfId="0" applyNumberFormat="1" applyFont="1" applyFill="1" applyBorder="1" applyAlignment="1" applyProtection="1"/>
    <xf numFmtId="4" fontId="18" fillId="2" borderId="1" xfId="0" applyNumberFormat="1" applyFont="1" applyFill="1" applyBorder="1" applyAlignment="1" applyProtection="1">
      <alignment horizontal="right" wrapText="1"/>
    </xf>
    <xf numFmtId="3" fontId="13" fillId="2" borderId="2" xfId="0" applyNumberFormat="1" applyFont="1" applyFill="1" applyBorder="1" applyAlignment="1" applyProtection="1">
      <alignment horizontal="center" vertical="center" wrapText="1"/>
    </xf>
    <xf numFmtId="9" fontId="18" fillId="2" borderId="1" xfId="1" applyFont="1" applyFill="1" applyBorder="1" applyAlignment="1" applyProtection="1">
      <alignment horizontal="center" vertical="center" wrapText="1"/>
    </xf>
    <xf numFmtId="3" fontId="16" fillId="0" borderId="2" xfId="0" applyNumberFormat="1" applyFont="1" applyFill="1" applyBorder="1" applyAlignment="1" applyProtection="1">
      <alignment horizontal="center"/>
      <protection locked="0"/>
    </xf>
    <xf numFmtId="4" fontId="16" fillId="2" borderId="2" xfId="0" applyNumberFormat="1" applyFont="1" applyFill="1" applyBorder="1" applyAlignment="1" applyProtection="1">
      <alignment horizontal="center"/>
    </xf>
    <xf numFmtId="3" fontId="2" fillId="0" borderId="2" xfId="0" applyNumberFormat="1" applyFont="1" applyFill="1" applyBorder="1" applyAlignment="1" applyProtection="1">
      <alignment horizontal="center"/>
      <protection locked="0"/>
    </xf>
    <xf numFmtId="3" fontId="18" fillId="2" borderId="1" xfId="1" applyNumberFormat="1" applyFont="1" applyFill="1" applyBorder="1" applyAlignment="1" applyProtection="1"/>
    <xf numFmtId="0" fontId="3" fillId="0" borderId="0" xfId="3" applyFont="1" applyAlignment="1" applyProtection="1">
      <alignment vertical="center"/>
    </xf>
    <xf numFmtId="0" fontId="10" fillId="0" borderId="1" xfId="3" applyFont="1" applyBorder="1" applyAlignment="1" applyProtection="1">
      <alignment horizontal="center" vertical="center"/>
    </xf>
    <xf numFmtId="0" fontId="10" fillId="0" borderId="8" xfId="3" applyFont="1" applyBorder="1" applyAlignment="1" applyProtection="1">
      <alignment horizontal="center" vertical="center"/>
    </xf>
    <xf numFmtId="0" fontId="10" fillId="0" borderId="9" xfId="3" applyFont="1" applyBorder="1" applyAlignment="1" applyProtection="1">
      <alignment horizontal="center" vertical="center"/>
    </xf>
    <xf numFmtId="2" fontId="2" fillId="0" borderId="8" xfId="3" applyNumberFormat="1" applyFont="1" applyBorder="1" applyAlignment="1" applyProtection="1">
      <alignment vertical="center"/>
    </xf>
    <xf numFmtId="2" fontId="2" fillId="0" borderId="9" xfId="3" applyNumberFormat="1" applyFont="1" applyBorder="1" applyAlignment="1" applyProtection="1">
      <alignment vertical="center"/>
    </xf>
    <xf numFmtId="0" fontId="24" fillId="2" borderId="2" xfId="0" applyFont="1" applyFill="1" applyBorder="1" applyAlignment="1" applyProtection="1">
      <alignment horizontal="right" vertical="center"/>
    </xf>
    <xf numFmtId="3" fontId="13" fillId="2" borderId="2" xfId="0" applyNumberFormat="1" applyFont="1" applyFill="1" applyBorder="1" applyAlignment="1" applyProtection="1"/>
    <xf numFmtId="4" fontId="13" fillId="2" borderId="2" xfId="0" applyNumberFormat="1" applyFont="1" applyFill="1" applyBorder="1" applyAlignment="1" applyProtection="1"/>
    <xf numFmtId="0" fontId="0" fillId="0" borderId="0" xfId="0" applyBorder="1"/>
    <xf numFmtId="0" fontId="8" fillId="4" borderId="1" xfId="0" applyFont="1" applyFill="1" applyBorder="1" applyAlignment="1">
      <alignment horizontal="center" vertical="center"/>
    </xf>
    <xf numFmtId="0" fontId="14" fillId="0" borderId="0" xfId="0" applyFont="1"/>
    <xf numFmtId="0" fontId="24" fillId="6" borderId="4" xfId="0" applyFont="1" applyFill="1" applyBorder="1" applyAlignment="1" applyProtection="1">
      <alignment horizontal="left" vertical="center" indent="2"/>
    </xf>
    <xf numFmtId="0" fontId="0" fillId="6" borderId="5" xfId="0" applyFill="1" applyBorder="1"/>
    <xf numFmtId="0" fontId="0" fillId="6" borderId="2" xfId="0" applyFill="1" applyBorder="1"/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8" fillId="4" borderId="1" xfId="0" applyFont="1" applyFill="1" applyBorder="1" applyAlignment="1" applyProtection="1">
      <alignment horizontal="left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9" fontId="13" fillId="5" borderId="1" xfId="1" applyFont="1" applyFill="1" applyBorder="1" applyAlignment="1">
      <alignment horizontal="center"/>
    </xf>
    <xf numFmtId="9" fontId="13" fillId="5" borderId="1" xfId="1" applyNumberFormat="1" applyFont="1" applyFill="1" applyBorder="1" applyAlignment="1">
      <alignment horizontal="center"/>
    </xf>
    <xf numFmtId="0" fontId="2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indent="3"/>
    </xf>
    <xf numFmtId="49" fontId="18" fillId="3" borderId="22" xfId="0" applyNumberFormat="1" applyFont="1" applyFill="1" applyBorder="1" applyAlignment="1" applyProtection="1">
      <alignment horizontal="right" wrapText="1"/>
    </xf>
    <xf numFmtId="9" fontId="7" fillId="0" borderId="26" xfId="0" quotePrefix="1" applyNumberFormat="1" applyFont="1" applyFill="1" applyBorder="1" applyAlignment="1" applyProtection="1">
      <alignment horizontal="center" vertical="center"/>
    </xf>
    <xf numFmtId="9" fontId="7" fillId="0" borderId="0" xfId="0" applyNumberFormat="1" applyFont="1" applyFill="1" applyBorder="1" applyAlignment="1" applyProtection="1">
      <alignment horizontal="center" vertical="top"/>
    </xf>
    <xf numFmtId="9" fontId="7" fillId="0" borderId="30" xfId="0" quotePrefix="1" applyNumberFormat="1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left" vertical="top"/>
    </xf>
    <xf numFmtId="9" fontId="7" fillId="0" borderId="0" xfId="0" quotePrefix="1" applyNumberFormat="1" applyFont="1" applyFill="1" applyBorder="1" applyAlignment="1" applyProtection="1">
      <alignment horizontal="center" vertical="top"/>
    </xf>
    <xf numFmtId="9" fontId="7" fillId="0" borderId="31" xfId="0" quotePrefix="1" applyNumberFormat="1" applyFont="1" applyFill="1" applyBorder="1" applyAlignment="1" applyProtection="1">
      <alignment horizontal="center" vertical="center"/>
    </xf>
    <xf numFmtId="9" fontId="7" fillId="0" borderId="13" xfId="0" quotePrefix="1" applyNumberFormat="1" applyFont="1" applyFill="1" applyBorder="1" applyAlignment="1" applyProtection="1">
      <alignment horizontal="center" vertical="top"/>
    </xf>
    <xf numFmtId="9" fontId="7" fillId="0" borderId="33" xfId="0" quotePrefix="1" applyNumberFormat="1" applyFont="1" applyFill="1" applyBorder="1" applyAlignment="1" applyProtection="1">
      <alignment horizontal="center" vertical="center"/>
    </xf>
    <xf numFmtId="9" fontId="7" fillId="0" borderId="3" xfId="0" quotePrefix="1" applyNumberFormat="1" applyFont="1" applyFill="1" applyBorder="1" applyAlignment="1" applyProtection="1">
      <alignment horizontal="center" vertical="top"/>
    </xf>
    <xf numFmtId="9" fontId="7" fillId="0" borderId="3" xfId="1" applyFont="1" applyFill="1" applyBorder="1" applyAlignment="1" applyProtection="1">
      <alignment horizontal="center" vertical="top"/>
    </xf>
    <xf numFmtId="9" fontId="7" fillId="0" borderId="15" xfId="0" quotePrefix="1" applyNumberFormat="1" applyFont="1" applyFill="1" applyBorder="1" applyAlignment="1" applyProtection="1">
      <alignment horizontal="center" vertical="top"/>
    </xf>
    <xf numFmtId="0" fontId="13" fillId="0" borderId="0" xfId="0" applyFont="1" applyAlignment="1">
      <alignment horizontal="center" vertical="center"/>
    </xf>
    <xf numFmtId="0" fontId="14" fillId="2" borderId="0" xfId="0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vertical="center"/>
    </xf>
    <xf numFmtId="4" fontId="14" fillId="2" borderId="0" xfId="0" applyNumberFormat="1" applyFont="1" applyFill="1" applyBorder="1" applyAlignment="1" applyProtection="1">
      <alignment horizontal="right" vertical="center"/>
    </xf>
    <xf numFmtId="4" fontId="0" fillId="0" borderId="0" xfId="0" applyNumberFormat="1"/>
    <xf numFmtId="0" fontId="14" fillId="2" borderId="1" xfId="0" applyFont="1" applyFill="1" applyBorder="1" applyAlignment="1" applyProtection="1">
      <alignment horizontal="left" vertical="center" wrapText="1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14" fillId="2" borderId="7" xfId="0" applyFont="1" applyFill="1" applyBorder="1" applyAlignment="1" applyProtection="1">
      <alignment horizontal="left" vertical="center" wrapText="1"/>
    </xf>
    <xf numFmtId="0" fontId="14" fillId="2" borderId="9" xfId="0" applyFont="1" applyFill="1" applyBorder="1" applyAlignment="1" applyProtection="1">
      <alignment horizontal="left" vertical="center" wrapText="1"/>
    </xf>
    <xf numFmtId="4" fontId="14" fillId="4" borderId="9" xfId="0" applyNumberFormat="1" applyFont="1" applyFill="1" applyBorder="1" applyAlignment="1" applyProtection="1">
      <alignment horizontal="right" vertical="center"/>
    </xf>
    <xf numFmtId="4" fontId="14" fillId="4" borderId="7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Alignment="1">
      <alignment horizontal="right"/>
    </xf>
    <xf numFmtId="0" fontId="14" fillId="2" borderId="0" xfId="0" applyFont="1" applyFill="1" applyBorder="1" applyAlignment="1" applyProtection="1">
      <alignment horizontal="center" vertical="center"/>
    </xf>
    <xf numFmtId="164" fontId="14" fillId="2" borderId="0" xfId="0" applyNumberFormat="1" applyFont="1" applyFill="1" applyBorder="1" applyAlignment="1" applyProtection="1">
      <alignment horizontal="center"/>
    </xf>
    <xf numFmtId="3" fontId="15" fillId="0" borderId="0" xfId="0" applyNumberFormat="1" applyFont="1" applyFill="1" applyBorder="1" applyProtection="1"/>
    <xf numFmtId="3" fontId="20" fillId="0" borderId="8" xfId="0" applyNumberFormat="1" applyFont="1" applyFill="1" applyBorder="1" applyProtection="1">
      <protection locked="0"/>
    </xf>
    <xf numFmtId="3" fontId="14" fillId="0" borderId="8" xfId="0" applyNumberFormat="1" applyFont="1" applyFill="1" applyBorder="1" applyProtection="1">
      <protection locked="0"/>
    </xf>
    <xf numFmtId="3" fontId="3" fillId="2" borderId="9" xfId="0" applyNumberFormat="1" applyFont="1" applyFill="1" applyBorder="1" applyProtection="1"/>
    <xf numFmtId="3" fontId="20" fillId="0" borderId="9" xfId="0" applyNumberFormat="1" applyFont="1" applyBorder="1" applyAlignment="1" applyProtection="1">
      <alignment horizontal="center"/>
      <protection locked="0"/>
    </xf>
    <xf numFmtId="3" fontId="14" fillId="0" borderId="1" xfId="0" applyNumberFormat="1" applyFont="1" applyBorder="1" applyAlignment="1" applyProtection="1">
      <alignment horizontal="center"/>
      <protection locked="0"/>
    </xf>
    <xf numFmtId="0" fontId="20" fillId="0" borderId="9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21" fillId="2" borderId="1" xfId="0" applyNumberFormat="1" applyFont="1" applyFill="1" applyBorder="1" applyAlignment="1" applyProtection="1">
      <alignment horizontal="left" wrapText="1"/>
    </xf>
    <xf numFmtId="0" fontId="21" fillId="2" borderId="1" xfId="0" applyNumberFormat="1" applyFont="1" applyFill="1" applyBorder="1" applyAlignment="1" applyProtection="1">
      <alignment horizontal="center" wrapText="1"/>
    </xf>
    <xf numFmtId="0" fontId="21" fillId="0" borderId="8" xfId="0" applyNumberFormat="1" applyFont="1" applyFill="1" applyBorder="1" applyAlignment="1" applyProtection="1">
      <alignment horizontal="center" wrapText="1"/>
    </xf>
    <xf numFmtId="0" fontId="21" fillId="2" borderId="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Alignment="1">
      <alignment vertical="center"/>
    </xf>
    <xf numFmtId="3" fontId="15" fillId="2" borderId="4" xfId="0" applyNumberFormat="1" applyFont="1" applyFill="1" applyBorder="1" applyProtection="1"/>
    <xf numFmtId="0" fontId="12" fillId="0" borderId="0" xfId="0" applyFont="1" applyBorder="1" applyProtection="1"/>
    <xf numFmtId="0" fontId="7" fillId="0" borderId="0" xfId="0" quotePrefix="1" applyFont="1" applyFill="1" applyBorder="1" applyAlignment="1" applyProtection="1">
      <alignment horizontal="left" vertical="top" indent="1"/>
    </xf>
    <xf numFmtId="0" fontId="7" fillId="0" borderId="21" xfId="0" quotePrefix="1" applyFont="1" applyFill="1" applyBorder="1" applyAlignment="1" applyProtection="1">
      <alignment horizontal="left" vertical="top"/>
    </xf>
    <xf numFmtId="3" fontId="13" fillId="2" borderId="2" xfId="0" applyNumberFormat="1" applyFont="1" applyFill="1" applyBorder="1" applyAlignment="1" applyProtection="1">
      <alignment horizontal="center" vertical="center" wrapText="1"/>
    </xf>
    <xf numFmtId="0" fontId="17" fillId="5" borderId="0" xfId="0" applyFont="1" applyFill="1" applyAlignment="1" applyProtection="1">
      <alignment horizontal="left" vertical="center" indent="1"/>
    </xf>
    <xf numFmtId="0" fontId="0" fillId="5" borderId="0" xfId="0" applyFill="1" applyProtection="1"/>
    <xf numFmtId="0" fontId="0" fillId="2" borderId="0" xfId="0" applyFill="1" applyProtection="1"/>
    <xf numFmtId="0" fontId="14" fillId="2" borderId="0" xfId="0" applyFont="1" applyFill="1" applyAlignment="1" applyProtection="1">
      <alignment horizontal="left" indent="1"/>
    </xf>
    <xf numFmtId="0" fontId="14" fillId="2" borderId="0" xfId="0" applyFont="1" applyFill="1" applyProtection="1"/>
    <xf numFmtId="0" fontId="22" fillId="2" borderId="0" xfId="0" applyFont="1" applyFill="1" applyAlignment="1" applyProtection="1">
      <alignment horizontal="left" indent="1"/>
    </xf>
    <xf numFmtId="0" fontId="9" fillId="2" borderId="4" xfId="0" applyFont="1" applyFill="1" applyBorder="1" applyAlignment="1" applyProtection="1">
      <alignment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3" fontId="9" fillId="2" borderId="5" xfId="0" applyNumberFormat="1" applyFont="1" applyFill="1" applyBorder="1" applyAlignment="1" applyProtection="1">
      <alignment horizontal="center" vertical="center"/>
    </xf>
    <xf numFmtId="3" fontId="9" fillId="2" borderId="5" xfId="1" applyNumberFormat="1" applyFont="1" applyFill="1" applyBorder="1" applyAlignment="1" applyProtection="1">
      <alignment horizontal="center" vertical="center"/>
    </xf>
    <xf numFmtId="3" fontId="9" fillId="2" borderId="5" xfId="0" applyNumberFormat="1" applyFont="1" applyFill="1" applyBorder="1" applyAlignment="1" applyProtection="1">
      <alignment horizontal="center" vertical="center" wrapText="1"/>
    </xf>
    <xf numFmtId="3" fontId="9" fillId="2" borderId="2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wrapText="1"/>
      <protection locked="0"/>
    </xf>
    <xf numFmtId="3" fontId="3" fillId="0" borderId="9" xfId="0" applyNumberFormat="1" applyFont="1" applyBorder="1" applyProtection="1">
      <protection locked="0"/>
    </xf>
    <xf numFmtId="3" fontId="3" fillId="0" borderId="8" xfId="0" applyNumberFormat="1" applyFont="1" applyFill="1" applyBorder="1" applyProtection="1">
      <protection locked="0"/>
    </xf>
    <xf numFmtId="3" fontId="3" fillId="0" borderId="1" xfId="0" applyNumberFormat="1" applyFont="1" applyBorder="1" applyAlignment="1" applyProtection="1">
      <alignment horizontal="center"/>
      <protection locked="0"/>
    </xf>
    <xf numFmtId="0" fontId="4" fillId="0" borderId="8" xfId="0" applyFont="1" applyFill="1" applyBorder="1" applyProtection="1"/>
    <xf numFmtId="0" fontId="4" fillId="0" borderId="0" xfId="0" applyFont="1"/>
    <xf numFmtId="0" fontId="3" fillId="0" borderId="1" xfId="0" applyFont="1" applyBorder="1" applyAlignment="1" applyProtection="1">
      <alignment wrapText="1"/>
      <protection locked="0"/>
    </xf>
    <xf numFmtId="3" fontId="3" fillId="0" borderId="1" xfId="0" applyNumberFormat="1" applyFont="1" applyBorder="1" applyProtection="1">
      <protection locked="0"/>
    </xf>
    <xf numFmtId="0" fontId="7" fillId="0" borderId="21" xfId="0" applyFont="1" applyFill="1" applyBorder="1" applyAlignment="1" applyProtection="1">
      <alignment horizontal="center" vertical="top"/>
    </xf>
    <xf numFmtId="0" fontId="13" fillId="0" borderId="0" xfId="0" applyFont="1" applyBorder="1" applyAlignment="1" applyProtection="1"/>
    <xf numFmtId="0" fontId="7" fillId="0" borderId="0" xfId="0" applyFont="1" applyFill="1" applyBorder="1" applyAlignment="1" applyProtection="1">
      <alignment horizontal="left" vertical="center"/>
    </xf>
    <xf numFmtId="9" fontId="8" fillId="0" borderId="0" xfId="0" applyNumberFormat="1" applyFont="1" applyFill="1" applyBorder="1" applyAlignment="1" applyProtection="1">
      <alignment horizontal="center" vertical="center"/>
    </xf>
    <xf numFmtId="9" fontId="8" fillId="0" borderId="13" xfId="0" applyNumberFormat="1" applyFont="1" applyFill="1" applyBorder="1" applyAlignment="1" applyProtection="1">
      <alignment horizontal="center" vertical="center"/>
    </xf>
    <xf numFmtId="9" fontId="7" fillId="0" borderId="3" xfId="0" applyNumberFormat="1" applyFont="1" applyFill="1" applyBorder="1" applyAlignment="1" applyProtection="1">
      <alignment horizontal="center" vertical="center" wrapText="1"/>
    </xf>
    <xf numFmtId="9" fontId="7" fillId="0" borderId="15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left" wrapText="1"/>
      <protection locked="0"/>
    </xf>
    <xf numFmtId="0" fontId="16" fillId="0" borderId="1" xfId="0" applyFont="1" applyFill="1" applyBorder="1" applyAlignment="1" applyProtection="1">
      <alignment horizontal="center" wrapText="1"/>
      <protection locked="0"/>
    </xf>
    <xf numFmtId="3" fontId="16" fillId="0" borderId="1" xfId="0" applyNumberFormat="1" applyFont="1" applyFill="1" applyBorder="1" applyAlignment="1" applyProtection="1">
      <alignment horizontal="center"/>
      <protection locked="0"/>
    </xf>
    <xf numFmtId="3" fontId="16" fillId="0" borderId="1" xfId="1" applyNumberFormat="1" applyFont="1" applyFill="1" applyBorder="1" applyAlignment="1" applyProtection="1">
      <alignment horizontal="center"/>
      <protection locked="0"/>
    </xf>
    <xf numFmtId="3" fontId="16" fillId="0" borderId="1" xfId="0" applyNumberFormat="1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horizontal="center" wrapText="1"/>
      <protection locked="0"/>
    </xf>
    <xf numFmtId="3" fontId="2" fillId="0" borderId="1" xfId="0" applyNumberFormat="1" applyFont="1" applyFill="1" applyBorder="1" applyAlignment="1" applyProtection="1">
      <alignment horizontal="center"/>
      <protection locked="0"/>
    </xf>
    <xf numFmtId="3" fontId="2" fillId="0" borderId="1" xfId="1" applyNumberFormat="1" applyFont="1" applyFill="1" applyBorder="1" applyAlignment="1" applyProtection="1">
      <alignment horizontal="center"/>
      <protection locked="0"/>
    </xf>
    <xf numFmtId="3" fontId="2" fillId="0" borderId="1" xfId="0" applyNumberFormat="1" applyFont="1" applyFill="1" applyBorder="1" applyAlignment="1" applyProtection="1">
      <alignment horizont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/>
    </xf>
    <xf numFmtId="3" fontId="15" fillId="2" borderId="5" xfId="0" applyNumberFormat="1" applyFont="1" applyFill="1" applyBorder="1" applyAlignment="1" applyProtection="1">
      <alignment horizontal="center" vertical="center"/>
    </xf>
    <xf numFmtId="0" fontId="35" fillId="0" borderId="21" xfId="0" quotePrefix="1" applyFont="1" applyFill="1" applyBorder="1" applyAlignment="1" applyProtection="1">
      <alignment horizontal="left" vertical="center"/>
    </xf>
    <xf numFmtId="4" fontId="2" fillId="2" borderId="2" xfId="0" applyNumberFormat="1" applyFont="1" applyFill="1" applyBorder="1" applyAlignment="1" applyProtection="1">
      <alignment horizontal="center"/>
    </xf>
    <xf numFmtId="3" fontId="13" fillId="0" borderId="4" xfId="0" applyNumberFormat="1" applyFont="1" applyFill="1" applyBorder="1" applyAlignment="1" applyProtection="1">
      <protection locked="0"/>
    </xf>
    <xf numFmtId="0" fontId="0" fillId="0" borderId="2" xfId="0" applyFill="1" applyBorder="1" applyAlignment="1" applyProtection="1">
      <protection locked="0"/>
    </xf>
    <xf numFmtId="3" fontId="16" fillId="0" borderId="4" xfId="0" applyNumberFormat="1" applyFont="1" applyFill="1" applyBorder="1" applyAlignment="1" applyProtection="1">
      <alignment horizontal="left"/>
      <protection locked="0"/>
    </xf>
    <xf numFmtId="3" fontId="16" fillId="0" borderId="2" xfId="0" applyNumberFormat="1" applyFont="1" applyFill="1" applyBorder="1" applyAlignment="1" applyProtection="1">
      <alignment horizontal="left"/>
      <protection locked="0"/>
    </xf>
    <xf numFmtId="3" fontId="2" fillId="0" borderId="4" xfId="0" applyNumberFormat="1" applyFont="1" applyFill="1" applyBorder="1" applyAlignment="1" applyProtection="1">
      <alignment horizontal="left"/>
      <protection locked="0"/>
    </xf>
    <xf numFmtId="3" fontId="2" fillId="0" borderId="2" xfId="0" applyNumberFormat="1" applyFont="1" applyFill="1" applyBorder="1" applyAlignment="1" applyProtection="1">
      <alignment horizontal="left"/>
      <protection locked="0"/>
    </xf>
    <xf numFmtId="3" fontId="2" fillId="0" borderId="5" xfId="0" applyNumberFormat="1" applyFont="1" applyFill="1" applyBorder="1" applyAlignment="1" applyProtection="1">
      <alignment horizontal="left"/>
      <protection locked="0"/>
    </xf>
    <xf numFmtId="0" fontId="18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vertical="center"/>
    </xf>
    <xf numFmtId="0" fontId="13" fillId="6" borderId="0" xfId="0" applyFont="1" applyFill="1" applyBorder="1" applyAlignment="1" applyProtection="1">
      <alignment vertical="center"/>
    </xf>
    <xf numFmtId="0" fontId="24" fillId="6" borderId="0" xfId="0" applyFont="1" applyFill="1" applyBorder="1" applyAlignment="1" applyProtection="1">
      <alignment horizontal="right" vertical="center" indent="1"/>
    </xf>
    <xf numFmtId="3" fontId="2" fillId="0" borderId="4" xfId="0" applyNumberFormat="1" applyFont="1" applyFill="1" applyBorder="1" applyAlignment="1" applyProtection="1">
      <protection locked="0"/>
    </xf>
    <xf numFmtId="3" fontId="2" fillId="0" borderId="2" xfId="0" applyNumberFormat="1" applyFont="1" applyFill="1" applyBorder="1" applyAlignment="1" applyProtection="1">
      <protection locked="0"/>
    </xf>
    <xf numFmtId="0" fontId="2" fillId="0" borderId="1" xfId="0" applyFont="1" applyBorder="1" applyAlignment="1" applyProtection="1">
      <alignment wrapText="1"/>
    </xf>
    <xf numFmtId="0" fontId="18" fillId="3" borderId="1" xfId="0" applyFont="1" applyFill="1" applyBorder="1" applyAlignment="1" applyProtection="1">
      <alignment horizontal="center" vertical="center" wrapText="1"/>
    </xf>
    <xf numFmtId="0" fontId="18" fillId="5" borderId="2" xfId="0" applyFont="1" applyFill="1" applyBorder="1" applyAlignment="1" applyProtection="1">
      <alignment horizontal="center" wrapText="1"/>
    </xf>
    <xf numFmtId="0" fontId="15" fillId="2" borderId="34" xfId="0" applyFont="1" applyFill="1" applyBorder="1" applyAlignment="1" applyProtection="1">
      <alignment horizontal="left" vertical="center" wrapText="1"/>
    </xf>
    <xf numFmtId="4" fontId="15" fillId="4" borderId="34" xfId="0" applyNumberFormat="1" applyFont="1" applyFill="1" applyBorder="1" applyAlignment="1" applyProtection="1">
      <alignment horizontal="right" vertical="center"/>
    </xf>
    <xf numFmtId="0" fontId="15" fillId="2" borderId="35" xfId="0" applyFont="1" applyFill="1" applyBorder="1" applyAlignment="1" applyProtection="1">
      <alignment horizontal="left" vertical="center" wrapText="1"/>
    </xf>
    <xf numFmtId="4" fontId="15" fillId="4" borderId="35" xfId="1" applyNumberFormat="1" applyFont="1" applyFill="1" applyBorder="1" applyAlignment="1" applyProtection="1">
      <alignment horizontal="right" vertical="center"/>
    </xf>
    <xf numFmtId="0" fontId="15" fillId="2" borderId="1" xfId="0" applyFont="1" applyFill="1" applyBorder="1" applyAlignment="1" applyProtection="1">
      <alignment horizontal="left" vertical="center" wrapText="1"/>
    </xf>
    <xf numFmtId="4" fontId="15" fillId="4" borderId="1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4" fontId="14" fillId="0" borderId="1" xfId="1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 applyAlignment="1">
      <alignment horizontal="left" vertical="center" indent="1"/>
    </xf>
    <xf numFmtId="0" fontId="14" fillId="2" borderId="19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7" fillId="0" borderId="21" xfId="0" quotePrefix="1" applyFont="1" applyFill="1" applyBorder="1" applyAlignment="1" applyProtection="1">
      <alignment horizontal="left" vertical="top" indent="1"/>
    </xf>
    <xf numFmtId="0" fontId="7" fillId="0" borderId="0" xfId="0" quotePrefix="1" applyFont="1" applyFill="1" applyBorder="1" applyAlignment="1" applyProtection="1">
      <alignment horizontal="left" vertical="top" indent="1"/>
    </xf>
    <xf numFmtId="0" fontId="25" fillId="2" borderId="1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13" xfId="0" applyFont="1" applyFill="1" applyBorder="1" applyAlignment="1" applyProtection="1">
      <alignment horizontal="left" vertical="top"/>
    </xf>
    <xf numFmtId="14" fontId="22" fillId="2" borderId="21" xfId="0" applyNumberFormat="1" applyFont="1" applyFill="1" applyBorder="1" applyAlignment="1" applyProtection="1">
      <alignment horizontal="left" indent="1"/>
    </xf>
    <xf numFmtId="14" fontId="22" fillId="2" borderId="0" xfId="0" applyNumberFormat="1" applyFont="1" applyFill="1" applyBorder="1" applyAlignment="1" applyProtection="1">
      <alignment horizontal="left" indent="1"/>
    </xf>
    <xf numFmtId="14" fontId="22" fillId="2" borderId="20" xfId="0" applyNumberFormat="1" applyFont="1" applyFill="1" applyBorder="1" applyAlignment="1" applyProtection="1">
      <alignment horizontal="left" indent="1"/>
    </xf>
    <xf numFmtId="0" fontId="8" fillId="0" borderId="29" xfId="0" applyFont="1" applyFill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 vertical="center"/>
    </xf>
    <xf numFmtId="0" fontId="26" fillId="0" borderId="27" xfId="0" applyFont="1" applyFill="1" applyBorder="1" applyAlignment="1" applyProtection="1">
      <alignment horizontal="left"/>
    </xf>
    <xf numFmtId="0" fontId="26" fillId="0" borderId="6" xfId="0" applyFont="1" applyFill="1" applyBorder="1" applyAlignment="1" applyProtection="1">
      <alignment horizontal="left"/>
    </xf>
    <xf numFmtId="0" fontId="26" fillId="0" borderId="28" xfId="0" applyFont="1" applyFill="1" applyBorder="1" applyAlignment="1" applyProtection="1">
      <alignment horizontal="left"/>
    </xf>
    <xf numFmtId="0" fontId="7" fillId="0" borderId="21" xfId="0" quotePrefix="1" applyFont="1" applyFill="1" applyBorder="1" applyAlignment="1" applyProtection="1">
      <alignment horizontal="left" vertical="top"/>
    </xf>
    <xf numFmtId="14" fontId="14" fillId="0" borderId="4" xfId="0" applyNumberFormat="1" applyFont="1" applyFill="1" applyBorder="1" applyAlignment="1" applyProtection="1">
      <alignment horizontal="center"/>
      <protection locked="0"/>
    </xf>
    <xf numFmtId="14" fontId="14" fillId="0" borderId="5" xfId="0" applyNumberFormat="1" applyFont="1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4" fillId="2" borderId="19" xfId="0" applyFont="1" applyFill="1" applyBorder="1" applyAlignment="1" applyProtection="1">
      <alignment horizontal="left" wrapText="1" indent="1"/>
    </xf>
    <xf numFmtId="0" fontId="0" fillId="0" borderId="0" xfId="0" applyBorder="1" applyAlignment="1" applyProtection="1">
      <alignment horizontal="left" wrapText="1" indent="1"/>
    </xf>
    <xf numFmtId="0" fontId="0" fillId="0" borderId="13" xfId="0" applyBorder="1" applyAlignment="1" applyProtection="1">
      <alignment horizontal="left" wrapText="1" indent="1"/>
    </xf>
    <xf numFmtId="0" fontId="0" fillId="0" borderId="19" xfId="0" applyBorder="1" applyAlignment="1" applyProtection="1">
      <alignment horizontal="left" wrapText="1" indent="1"/>
    </xf>
    <xf numFmtId="0" fontId="34" fillId="2" borderId="19" xfId="0" applyFont="1" applyFill="1" applyBorder="1" applyAlignment="1" applyProtection="1">
      <alignment horizontal="center" vertical="center" wrapText="1"/>
    </xf>
    <xf numFmtId="0" fontId="34" fillId="2" borderId="0" xfId="0" applyFont="1" applyFill="1" applyBorder="1" applyAlignment="1" applyProtection="1">
      <alignment horizontal="center" vertical="center" wrapText="1"/>
    </xf>
    <xf numFmtId="0" fontId="34" fillId="2" borderId="20" xfId="0" applyFont="1" applyFill="1" applyBorder="1" applyAlignment="1" applyProtection="1">
      <alignment horizontal="center" vertical="center" wrapText="1"/>
    </xf>
    <xf numFmtId="0" fontId="7" fillId="0" borderId="14" xfId="0" quotePrefix="1" applyFont="1" applyFill="1" applyBorder="1" applyAlignment="1" applyProtection="1">
      <alignment horizontal="left" vertical="top" indent="1"/>
    </xf>
    <xf numFmtId="0" fontId="7" fillId="0" borderId="3" xfId="0" quotePrefix="1" applyFont="1" applyFill="1" applyBorder="1" applyAlignment="1" applyProtection="1">
      <alignment horizontal="left" vertical="top" indent="1"/>
    </xf>
    <xf numFmtId="0" fontId="7" fillId="0" borderId="21" xfId="0" quotePrefix="1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horizontal="left"/>
    </xf>
    <xf numFmtId="0" fontId="8" fillId="0" borderId="32" xfId="0" applyFont="1" applyFill="1" applyBorder="1" applyAlignment="1" applyProtection="1">
      <alignment horizontal="left" vertical="center"/>
    </xf>
    <xf numFmtId="0" fontId="8" fillId="0" borderId="33" xfId="0" applyFont="1" applyFill="1" applyBorder="1" applyAlignment="1" applyProtection="1">
      <alignment horizontal="left" vertical="center"/>
    </xf>
    <xf numFmtId="0" fontId="14" fillId="0" borderId="27" xfId="0" applyFont="1" applyFill="1" applyBorder="1" applyAlignment="1" applyProtection="1">
      <alignment horizontal="left" vertical="top" indent="1"/>
      <protection locked="0"/>
    </xf>
    <xf numFmtId="0" fontId="14" fillId="0" borderId="6" xfId="0" applyFont="1" applyFill="1" applyBorder="1" applyAlignment="1" applyProtection="1">
      <alignment horizontal="left" vertical="top" indent="1"/>
      <protection locked="0"/>
    </xf>
    <xf numFmtId="0" fontId="0" fillId="0" borderId="6" xfId="0" applyBorder="1" applyAlignment="1" applyProtection="1">
      <alignment horizontal="left" vertical="top" indent="1"/>
      <protection locked="0"/>
    </xf>
    <xf numFmtId="0" fontId="0" fillId="0" borderId="28" xfId="0" applyBorder="1" applyAlignment="1" applyProtection="1">
      <alignment horizontal="left" vertical="top" indent="1"/>
      <protection locked="0"/>
    </xf>
    <xf numFmtId="0" fontId="0" fillId="0" borderId="14" xfId="0" applyBorder="1" applyAlignment="1" applyProtection="1">
      <alignment horizontal="left" vertical="top" indent="1"/>
      <protection locked="0"/>
    </xf>
    <xf numFmtId="0" fontId="0" fillId="0" borderId="3" xfId="0" applyBorder="1" applyAlignment="1" applyProtection="1">
      <alignment horizontal="left" vertical="top" indent="1"/>
      <protection locked="0"/>
    </xf>
    <xf numFmtId="0" fontId="0" fillId="0" borderId="15" xfId="0" applyBorder="1" applyAlignment="1" applyProtection="1">
      <alignment horizontal="left" vertical="top" indent="1"/>
      <protection locked="0"/>
    </xf>
    <xf numFmtId="164" fontId="14" fillId="0" borderId="4" xfId="0" applyNumberFormat="1" applyFont="1" applyFill="1" applyBorder="1" applyAlignment="1" applyProtection="1">
      <alignment horizontal="left" indent="1"/>
      <protection locked="0"/>
    </xf>
    <xf numFmtId="164" fontId="14" fillId="0" borderId="5" xfId="0" applyNumberFormat="1" applyFont="1" applyFill="1" applyBorder="1" applyAlignment="1" applyProtection="1">
      <alignment horizontal="left" indent="1"/>
      <protection locked="0"/>
    </xf>
    <xf numFmtId="164" fontId="14" fillId="0" borderId="2" xfId="0" applyNumberFormat="1" applyFont="1" applyFill="1" applyBorder="1" applyAlignment="1" applyProtection="1">
      <alignment horizontal="left" indent="1"/>
      <protection locked="0"/>
    </xf>
    <xf numFmtId="1" fontId="14" fillId="0" borderId="4" xfId="0" applyNumberFormat="1" applyFont="1" applyFill="1" applyBorder="1" applyAlignment="1" applyProtection="1">
      <alignment horizontal="left"/>
      <protection locked="0"/>
    </xf>
    <xf numFmtId="1" fontId="14" fillId="0" borderId="5" xfId="0" applyNumberFormat="1" applyFont="1" applyFill="1" applyBorder="1" applyAlignment="1" applyProtection="1">
      <alignment horizontal="left"/>
      <protection locked="0"/>
    </xf>
    <xf numFmtId="1" fontId="14" fillId="0" borderId="2" xfId="0" applyNumberFormat="1" applyFont="1" applyFill="1" applyBorder="1" applyAlignment="1" applyProtection="1">
      <alignment horizontal="left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4" fontId="14" fillId="2" borderId="4" xfId="0" applyNumberFormat="1" applyFont="1" applyFill="1" applyBorder="1" applyAlignment="1" applyProtection="1">
      <alignment horizontal="center"/>
    </xf>
    <xf numFmtId="4" fontId="14" fillId="2" borderId="5" xfId="0" applyNumberFormat="1" applyFont="1" applyFill="1" applyBorder="1" applyAlignment="1" applyProtection="1">
      <alignment horizontal="center"/>
    </xf>
    <xf numFmtId="4" fontId="14" fillId="2" borderId="2" xfId="0" applyNumberFormat="1" applyFont="1" applyFill="1" applyBorder="1" applyAlignment="1" applyProtection="1">
      <alignment horizontal="center"/>
    </xf>
    <xf numFmtId="0" fontId="26" fillId="0" borderId="21" xfId="0" applyFont="1" applyFill="1" applyBorder="1" applyAlignment="1" applyProtection="1">
      <alignment horizontal="left"/>
    </xf>
    <xf numFmtId="0" fontId="26" fillId="0" borderId="0" xfId="0" applyFont="1" applyFill="1" applyBorder="1" applyAlignment="1" applyProtection="1">
      <alignment horizontal="left"/>
    </xf>
    <xf numFmtId="0" fontId="26" fillId="0" borderId="13" xfId="0" applyFont="1" applyFill="1" applyBorder="1" applyAlignment="1" applyProtection="1">
      <alignment horizontal="left"/>
    </xf>
    <xf numFmtId="0" fontId="7" fillId="0" borderId="21" xfId="0" quotePrefix="1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13" xfId="0" applyFont="1" applyFill="1" applyBorder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left" wrapText="1"/>
    </xf>
    <xf numFmtId="0" fontId="15" fillId="2" borderId="0" xfId="0" applyFont="1" applyFill="1" applyAlignment="1" applyProtection="1">
      <alignment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wrapText="1"/>
    </xf>
    <xf numFmtId="0" fontId="17" fillId="5" borderId="0" xfId="0" applyFont="1" applyFill="1" applyAlignment="1" applyProtection="1">
      <alignment horizontal="left" vertical="center" wrapText="1" indent="1"/>
    </xf>
    <xf numFmtId="0" fontId="0" fillId="0" borderId="0" xfId="0" applyAlignment="1" applyProtection="1">
      <alignment horizontal="left" indent="1"/>
    </xf>
    <xf numFmtId="0" fontId="27" fillId="0" borderId="3" xfId="0" applyFont="1" applyFill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/>
    </xf>
    <xf numFmtId="0" fontId="37" fillId="0" borderId="4" xfId="0" applyFont="1" applyFill="1" applyBorder="1" applyAlignment="1" applyProtection="1">
      <alignment horizontal="center" vertical="center" wrapText="1"/>
      <protection locked="0"/>
    </xf>
    <xf numFmtId="0" fontId="37" fillId="0" borderId="2" xfId="0" applyFont="1" applyFill="1" applyBorder="1" applyAlignment="1" applyProtection="1">
      <alignment horizontal="center" vertical="center" wrapText="1"/>
      <protection locked="0"/>
    </xf>
    <xf numFmtId="3" fontId="13" fillId="0" borderId="4" xfId="0" applyNumberFormat="1" applyFont="1" applyFill="1" applyBorder="1" applyAlignment="1" applyProtection="1">
      <protection locked="0"/>
    </xf>
    <xf numFmtId="0" fontId="0" fillId="0" borderId="2" xfId="0" applyFill="1" applyBorder="1" applyAlignment="1" applyProtection="1">
      <protection locked="0"/>
    </xf>
    <xf numFmtId="3" fontId="2" fillId="0" borderId="4" xfId="0" applyNumberFormat="1" applyFont="1" applyFill="1" applyBorder="1" applyAlignment="1" applyProtection="1">
      <alignment horizontal="left"/>
      <protection locked="0"/>
    </xf>
    <xf numFmtId="3" fontId="2" fillId="0" borderId="2" xfId="0" applyNumberFormat="1" applyFont="1" applyFill="1" applyBorder="1" applyAlignment="1" applyProtection="1">
      <alignment horizontal="left"/>
      <protection locked="0"/>
    </xf>
    <xf numFmtId="3" fontId="16" fillId="0" borderId="4" xfId="0" applyNumberFormat="1" applyFont="1" applyFill="1" applyBorder="1" applyAlignment="1" applyProtection="1">
      <alignment horizontal="left"/>
      <protection locked="0"/>
    </xf>
    <xf numFmtId="3" fontId="16" fillId="0" borderId="2" xfId="0" applyNumberFormat="1" applyFont="1" applyFill="1" applyBorder="1" applyAlignment="1" applyProtection="1">
      <alignment horizontal="left"/>
      <protection locked="0"/>
    </xf>
    <xf numFmtId="3" fontId="2" fillId="0" borderId="5" xfId="0" applyNumberFormat="1" applyFont="1" applyFill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/>
      <protection locked="0"/>
    </xf>
    <xf numFmtId="3" fontId="13" fillId="0" borderId="4" xfId="0" applyNumberFormat="1" applyFont="1" applyFill="1" applyBorder="1" applyAlignment="1" applyProtection="1">
      <alignment horizontal="left"/>
      <protection locked="0"/>
    </xf>
    <xf numFmtId="3" fontId="13" fillId="0" borderId="2" xfId="0" applyNumberFormat="1" applyFont="1" applyFill="1" applyBorder="1" applyAlignment="1" applyProtection="1">
      <alignment horizontal="left"/>
      <protection locked="0"/>
    </xf>
    <xf numFmtId="3" fontId="2" fillId="2" borderId="4" xfId="0" applyNumberFormat="1" applyFont="1" applyFill="1" applyBorder="1" applyAlignment="1" applyProtection="1">
      <alignment horizontal="left"/>
    </xf>
    <xf numFmtId="3" fontId="2" fillId="2" borderId="5" xfId="0" applyNumberFormat="1" applyFont="1" applyFill="1" applyBorder="1" applyAlignment="1" applyProtection="1">
      <alignment horizontal="left"/>
    </xf>
    <xf numFmtId="3" fontId="2" fillId="2" borderId="2" xfId="0" applyNumberFormat="1" applyFont="1" applyFill="1" applyBorder="1" applyAlignment="1" applyProtection="1">
      <alignment horizontal="left"/>
    </xf>
    <xf numFmtId="3" fontId="13" fillId="2" borderId="4" xfId="0" applyNumberFormat="1" applyFont="1" applyFill="1" applyBorder="1" applyAlignment="1" applyProtection="1">
      <alignment horizontal="center" vertical="center" wrapText="1"/>
    </xf>
    <xf numFmtId="3" fontId="13" fillId="2" borderId="2" xfId="0" applyNumberFormat="1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protection locked="0"/>
    </xf>
    <xf numFmtId="0" fontId="4" fillId="0" borderId="2" xfId="0" applyFont="1" applyFill="1" applyBorder="1" applyAlignment="1" applyProtection="1">
      <protection locked="0"/>
    </xf>
    <xf numFmtId="3" fontId="16" fillId="0" borderId="4" xfId="0" applyNumberFormat="1" applyFont="1" applyFill="1" applyBorder="1" applyAlignment="1" applyProtection="1">
      <protection locked="0"/>
    </xf>
    <xf numFmtId="0" fontId="27" fillId="0" borderId="2" xfId="0" applyFont="1" applyFill="1" applyBorder="1" applyAlignment="1" applyProtection="1">
      <protection locked="0"/>
    </xf>
    <xf numFmtId="3" fontId="13" fillId="2" borderId="5" xfId="0" applyNumberFormat="1" applyFont="1" applyFill="1" applyBorder="1" applyAlignment="1" applyProtection="1">
      <alignment horizontal="left"/>
    </xf>
    <xf numFmtId="3" fontId="13" fillId="0" borderId="2" xfId="0" applyNumberFormat="1" applyFont="1" applyFill="1" applyBorder="1" applyAlignment="1" applyProtection="1">
      <protection locked="0"/>
    </xf>
    <xf numFmtId="3" fontId="13" fillId="2" borderId="2" xfId="0" applyNumberFormat="1" applyFont="1" applyFill="1" applyBorder="1" applyAlignment="1" applyProtection="1">
      <alignment horizontal="left"/>
    </xf>
    <xf numFmtId="3" fontId="13" fillId="2" borderId="5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 wrapText="1"/>
    </xf>
    <xf numFmtId="0" fontId="1" fillId="4" borderId="21" xfId="0" applyFont="1" applyFill="1" applyBorder="1" applyAlignment="1" applyProtection="1">
      <alignment wrapText="1"/>
    </xf>
    <xf numFmtId="0" fontId="0" fillId="4" borderId="0" xfId="0" applyFill="1" applyBorder="1" applyAlignment="1" applyProtection="1"/>
    <xf numFmtId="0" fontId="0" fillId="4" borderId="13" xfId="0" applyFill="1" applyBorder="1" applyAlignment="1" applyProtection="1"/>
    <xf numFmtId="0" fontId="13" fillId="4" borderId="27" xfId="0" applyFont="1" applyFill="1" applyBorder="1" applyAlignment="1" applyProtection="1">
      <alignment horizontal="left" wrapText="1"/>
    </xf>
    <xf numFmtId="0" fontId="13" fillId="4" borderId="6" xfId="0" applyFont="1" applyFill="1" applyBorder="1" applyAlignment="1" applyProtection="1">
      <alignment horizontal="left" wrapText="1"/>
    </xf>
    <xf numFmtId="0" fontId="13" fillId="4" borderId="28" xfId="0" applyFont="1" applyFill="1" applyBorder="1" applyAlignment="1" applyProtection="1">
      <alignment horizontal="left" wrapText="1"/>
    </xf>
    <xf numFmtId="3" fontId="16" fillId="0" borderId="5" xfId="0" applyNumberFormat="1" applyFont="1" applyFill="1" applyBorder="1" applyAlignment="1" applyProtection="1">
      <alignment horizontal="left"/>
      <protection locked="0"/>
    </xf>
    <xf numFmtId="0" fontId="24" fillId="0" borderId="0" xfId="0" applyFont="1" applyBorder="1" applyAlignment="1" applyProtection="1">
      <alignment horizontal="left"/>
    </xf>
    <xf numFmtId="0" fontId="18" fillId="2" borderId="4" xfId="0" applyFont="1" applyFill="1" applyBorder="1" applyAlignment="1" applyProtection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8" fillId="2" borderId="4" xfId="0" applyFont="1" applyFill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37" fillId="0" borderId="5" xfId="0" applyFont="1" applyFill="1" applyBorder="1" applyAlignment="1" applyProtection="1">
      <alignment horizontal="center" vertical="center" wrapText="1"/>
      <protection locked="0"/>
    </xf>
    <xf numFmtId="3" fontId="18" fillId="2" borderId="4" xfId="0" applyNumberFormat="1" applyFont="1" applyFill="1" applyBorder="1" applyAlignment="1" applyProtection="1">
      <alignment horizontal="center" vertical="center" wrapText="1"/>
    </xf>
    <xf numFmtId="3" fontId="18" fillId="2" borderId="2" xfId="0" applyNumberFormat="1" applyFont="1" applyFill="1" applyBorder="1" applyAlignment="1" applyProtection="1">
      <alignment horizontal="center" vertical="center" wrapText="1"/>
    </xf>
    <xf numFmtId="3" fontId="16" fillId="0" borderId="1" xfId="0" applyNumberFormat="1" applyFont="1" applyFill="1" applyBorder="1" applyAlignment="1" applyProtection="1">
      <protection locked="0"/>
    </xf>
    <xf numFmtId="0" fontId="27" fillId="0" borderId="1" xfId="0" applyFont="1" applyFill="1" applyBorder="1" applyAlignment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8" fillId="2" borderId="5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16" fillId="0" borderId="2" xfId="0" applyNumberFormat="1" applyFont="1" applyFill="1" applyBorder="1" applyAlignment="1" applyProtection="1">
      <protection locked="0"/>
    </xf>
    <xf numFmtId="0" fontId="3" fillId="0" borderId="3" xfId="0" applyFont="1" applyBorder="1" applyAlignment="1" applyProtection="1">
      <alignment horizontal="left" vertical="center" wrapText="1"/>
    </xf>
  </cellXfs>
  <cellStyles count="4">
    <cellStyle name="Prozent" xfId="1" builtinId="5"/>
    <cellStyle name="Standard" xfId="0" builtinId="0"/>
    <cellStyle name="Standard 2" xfId="3"/>
    <cellStyle name="Währung" xfId="2" builtinId="4"/>
  </cellStyles>
  <dxfs count="1">
    <dxf>
      <font>
        <b/>
        <i val="0"/>
        <color rgb="FFFF000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66FF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19</xdr:row>
          <xdr:rowOff>57150</xdr:rowOff>
        </xdr:from>
        <xdr:to>
          <xdr:col>2</xdr:col>
          <xdr:colOff>104775</xdr:colOff>
          <xdr:row>21</xdr:row>
          <xdr:rowOff>28575</xdr:rowOff>
        </xdr:to>
        <xdr:sp macro="" textlink="">
          <xdr:nvSpPr>
            <xdr:cNvPr id="2049" name="Check Box 1" descr="Förderung tragfähiger landwirtschaftlicher Einkommen sowie der Krisenfestigkeit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20</xdr:row>
          <xdr:rowOff>142875</xdr:rowOff>
        </xdr:from>
        <xdr:to>
          <xdr:col>2</xdr:col>
          <xdr:colOff>104775</xdr:colOff>
          <xdr:row>22</xdr:row>
          <xdr:rowOff>19050</xdr:rowOff>
        </xdr:to>
        <xdr:sp macro="" textlink="">
          <xdr:nvSpPr>
            <xdr:cNvPr id="2052" name="Check Box 4" descr="Förderung tragfähiger landwirtschaftlicher Einkommen sowie der Krisenfestigkeit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21</xdr:row>
          <xdr:rowOff>142875</xdr:rowOff>
        </xdr:from>
        <xdr:to>
          <xdr:col>2</xdr:col>
          <xdr:colOff>104775</xdr:colOff>
          <xdr:row>23</xdr:row>
          <xdr:rowOff>19050</xdr:rowOff>
        </xdr:to>
        <xdr:sp macro="" textlink="">
          <xdr:nvSpPr>
            <xdr:cNvPr id="2053" name="Check Box 5" descr="Förderung tragfähiger landwirtschaftlicher Einkommen sowie der Krisenfestigkeit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142875</xdr:rowOff>
        </xdr:from>
        <xdr:to>
          <xdr:col>2</xdr:col>
          <xdr:colOff>104775</xdr:colOff>
          <xdr:row>25</xdr:row>
          <xdr:rowOff>19050</xdr:rowOff>
        </xdr:to>
        <xdr:sp macro="" textlink="">
          <xdr:nvSpPr>
            <xdr:cNvPr id="2054" name="Check Box 6" descr="Förderung tragfähiger landwirtschaftlicher Einkommen sowie der Krisenfestigkeit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25</xdr:row>
          <xdr:rowOff>142875</xdr:rowOff>
        </xdr:from>
        <xdr:to>
          <xdr:col>2</xdr:col>
          <xdr:colOff>104775</xdr:colOff>
          <xdr:row>27</xdr:row>
          <xdr:rowOff>19050</xdr:rowOff>
        </xdr:to>
        <xdr:sp macro="" textlink="">
          <xdr:nvSpPr>
            <xdr:cNvPr id="2055" name="Check Box 7" descr="Förderung tragfähiger landwirtschaftlicher Einkommen sowie der Krisenfestigkeit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27</xdr:row>
          <xdr:rowOff>142875</xdr:rowOff>
        </xdr:from>
        <xdr:to>
          <xdr:col>2</xdr:col>
          <xdr:colOff>104775</xdr:colOff>
          <xdr:row>29</xdr:row>
          <xdr:rowOff>19050</xdr:rowOff>
        </xdr:to>
        <xdr:sp macro="" textlink="">
          <xdr:nvSpPr>
            <xdr:cNvPr id="2056" name="Check Box 8" descr="Förderung tragfähiger landwirtschaftlicher Einkommen sowie der Krisenfestigkeit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142875</xdr:rowOff>
        </xdr:from>
        <xdr:to>
          <xdr:col>2</xdr:col>
          <xdr:colOff>104775</xdr:colOff>
          <xdr:row>24</xdr:row>
          <xdr:rowOff>19050</xdr:rowOff>
        </xdr:to>
        <xdr:sp macro="" textlink="">
          <xdr:nvSpPr>
            <xdr:cNvPr id="2057" name="Check Box 9" descr="Förderung tragfähiger landwirtschaftlicher Einkommen sowie der Krisenfestigkeit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152400</xdr:rowOff>
        </xdr:from>
        <xdr:to>
          <xdr:col>2</xdr:col>
          <xdr:colOff>104775</xdr:colOff>
          <xdr:row>26</xdr:row>
          <xdr:rowOff>28575</xdr:rowOff>
        </xdr:to>
        <xdr:sp macro="" textlink="">
          <xdr:nvSpPr>
            <xdr:cNvPr id="2058" name="Check Box 10" descr="Förderung tragfähiger landwirtschaftlicher Einkommen sowie der Krisenfestigkeit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142875</xdr:rowOff>
        </xdr:from>
        <xdr:to>
          <xdr:col>2</xdr:col>
          <xdr:colOff>104775</xdr:colOff>
          <xdr:row>28</xdr:row>
          <xdr:rowOff>19050</xdr:rowOff>
        </xdr:to>
        <xdr:sp macro="" textlink="">
          <xdr:nvSpPr>
            <xdr:cNvPr id="2059" name="Check Box 11" descr="Förderung tragfähiger landwirtschaftlicher Einkommen sowie der Krisenfestigkeit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152400</xdr:rowOff>
        </xdr:from>
        <xdr:to>
          <xdr:col>2</xdr:col>
          <xdr:colOff>104775</xdr:colOff>
          <xdr:row>30</xdr:row>
          <xdr:rowOff>28575</xdr:rowOff>
        </xdr:to>
        <xdr:sp macro="" textlink="">
          <xdr:nvSpPr>
            <xdr:cNvPr id="2060" name="Check Box 12" descr="Förderung tragfähiger landwirtschaftlicher Einkommen sowie der Krisenfestigkeit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</xdr:row>
          <xdr:rowOff>381000</xdr:rowOff>
        </xdr:from>
        <xdr:to>
          <xdr:col>2</xdr:col>
          <xdr:colOff>104775</xdr:colOff>
          <xdr:row>6</xdr:row>
          <xdr:rowOff>66675</xdr:rowOff>
        </xdr:to>
        <xdr:sp macro="" textlink="">
          <xdr:nvSpPr>
            <xdr:cNvPr id="2061" name="Check Box 13" descr="Förderung tragfähiger landwirtschaftlicher Einkommen sowie der Krisenfestigkeit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171450</xdr:rowOff>
        </xdr:from>
        <xdr:to>
          <xdr:col>2</xdr:col>
          <xdr:colOff>104775</xdr:colOff>
          <xdr:row>7</xdr:row>
          <xdr:rowOff>47625</xdr:rowOff>
        </xdr:to>
        <xdr:sp macro="" textlink="">
          <xdr:nvSpPr>
            <xdr:cNvPr id="2062" name="Check Box 14" descr="Förderung tragfähiger landwirtschaftlicher Einkommen sowie der Krisenfestigkeit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161925</xdr:rowOff>
        </xdr:from>
        <xdr:to>
          <xdr:col>2</xdr:col>
          <xdr:colOff>104775</xdr:colOff>
          <xdr:row>8</xdr:row>
          <xdr:rowOff>38100</xdr:rowOff>
        </xdr:to>
        <xdr:sp macro="" textlink="">
          <xdr:nvSpPr>
            <xdr:cNvPr id="2063" name="Check Box 15" descr="Förderung tragfähiger landwirtschaftlicher Einkommen sowie der Krisenfestigkeit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381000</xdr:rowOff>
        </xdr:from>
        <xdr:to>
          <xdr:col>2</xdr:col>
          <xdr:colOff>104775</xdr:colOff>
          <xdr:row>11</xdr:row>
          <xdr:rowOff>66675</xdr:rowOff>
        </xdr:to>
        <xdr:sp macro="" textlink="">
          <xdr:nvSpPr>
            <xdr:cNvPr id="2064" name="Check Box 16" descr="Förderung tragfähiger landwirtschaftlicher Einkommen sowie der Krisenfestigkeit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171450</xdr:rowOff>
        </xdr:from>
        <xdr:to>
          <xdr:col>2</xdr:col>
          <xdr:colOff>104775</xdr:colOff>
          <xdr:row>12</xdr:row>
          <xdr:rowOff>47625</xdr:rowOff>
        </xdr:to>
        <xdr:sp macro="" textlink="">
          <xdr:nvSpPr>
            <xdr:cNvPr id="2065" name="Check Box 17" descr="Förderung tragfähiger landwirtschaftlicher Einkommen sowie der Krisenfestigkeit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M65"/>
  <sheetViews>
    <sheetView showGridLines="0" zoomScale="120" zoomScaleNormal="120" workbookViewId="0">
      <selection activeCell="E16" sqref="E16:G16"/>
    </sheetView>
  </sheetViews>
  <sheetFormatPr baseColWidth="10" defaultColWidth="11.5546875" defaultRowHeight="11.25" x14ac:dyDescent="0.2"/>
  <cols>
    <col min="1" max="1" width="2.77734375" style="1" customWidth="1"/>
    <col min="2" max="2" width="2.33203125" style="1" customWidth="1"/>
    <col min="3" max="3" width="9.44140625" style="1" customWidth="1"/>
    <col min="4" max="4" width="16.109375" style="1" customWidth="1"/>
    <col min="5" max="6" width="2.77734375" style="1" customWidth="1"/>
    <col min="7" max="7" width="13.33203125" style="1" customWidth="1"/>
    <col min="8" max="8" width="10.77734375" style="1" customWidth="1"/>
    <col min="9" max="9" width="10.109375" style="1" customWidth="1"/>
    <col min="10" max="10" width="9.88671875" style="1" customWidth="1"/>
    <col min="11" max="11" width="7.6640625" style="1" customWidth="1"/>
    <col min="12" max="16384" width="11.5546875" style="1"/>
  </cols>
  <sheetData>
    <row r="1" spans="1:13" ht="12.6" x14ac:dyDescent="0.25">
      <c r="A1" s="4" t="s">
        <v>140</v>
      </c>
      <c r="B1" s="4"/>
      <c r="C1" s="4"/>
      <c r="D1" s="4"/>
      <c r="E1" s="56"/>
      <c r="F1" s="56"/>
      <c r="G1" s="56"/>
      <c r="H1" s="56"/>
      <c r="I1" s="57"/>
      <c r="J1" s="57"/>
      <c r="K1" s="57"/>
      <c r="L1" s="2"/>
      <c r="M1" s="2"/>
    </row>
    <row r="2" spans="1:13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3" ht="6.75" customHeight="1" thickBo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3" ht="6" customHeight="1" x14ac:dyDescent="0.2">
      <c r="A4" s="58"/>
      <c r="B4" s="59"/>
      <c r="C4" s="59"/>
      <c r="D4" s="59"/>
      <c r="E4" s="59"/>
      <c r="F4" s="59"/>
      <c r="G4" s="59"/>
      <c r="H4" s="59"/>
      <c r="I4" s="59"/>
      <c r="J4" s="59"/>
      <c r="K4" s="60"/>
    </row>
    <row r="5" spans="1:13" ht="30" customHeight="1" x14ac:dyDescent="0.2">
      <c r="A5" s="301" t="s">
        <v>170</v>
      </c>
      <c r="B5" s="302"/>
      <c r="C5" s="302"/>
      <c r="D5" s="302"/>
      <c r="E5" s="302"/>
      <c r="F5" s="302"/>
      <c r="G5" s="302"/>
      <c r="H5" s="302"/>
      <c r="I5" s="302"/>
      <c r="J5" s="302"/>
      <c r="K5" s="303"/>
    </row>
    <row r="6" spans="1:13" ht="39.950000000000003" customHeight="1" x14ac:dyDescent="0.2">
      <c r="A6" s="326" t="s">
        <v>148</v>
      </c>
      <c r="B6" s="327"/>
      <c r="C6" s="327"/>
      <c r="D6" s="327"/>
      <c r="E6" s="327"/>
      <c r="F6" s="327"/>
      <c r="G6" s="327"/>
      <c r="H6" s="327"/>
      <c r="I6" s="327"/>
      <c r="J6" s="327"/>
      <c r="K6" s="328"/>
    </row>
    <row r="7" spans="1:13" ht="6" customHeight="1" x14ac:dyDescent="0.2">
      <c r="A7" s="61"/>
      <c r="B7" s="62"/>
      <c r="C7" s="62"/>
      <c r="D7" s="62"/>
      <c r="E7" s="62"/>
      <c r="F7" s="62"/>
      <c r="G7" s="62"/>
      <c r="H7" s="62"/>
      <c r="I7" s="62"/>
      <c r="J7" s="62"/>
      <c r="K7" s="63"/>
    </row>
    <row r="8" spans="1:13" ht="12.75" x14ac:dyDescent="0.2">
      <c r="A8" s="64" t="s">
        <v>66</v>
      </c>
      <c r="B8" s="65"/>
      <c r="C8" s="65"/>
      <c r="D8" s="65"/>
      <c r="E8" s="66"/>
      <c r="F8" s="66"/>
      <c r="G8" s="66"/>
      <c r="H8" s="66"/>
      <c r="I8" s="66"/>
      <c r="J8" s="66"/>
      <c r="K8" s="67"/>
    </row>
    <row r="9" spans="1:13" ht="20.25" customHeight="1" x14ac:dyDescent="0.25">
      <c r="A9" s="68" t="s">
        <v>149</v>
      </c>
      <c r="B9" s="69"/>
      <c r="C9" s="69"/>
      <c r="D9" s="69"/>
      <c r="E9" s="66"/>
      <c r="F9" s="66"/>
      <c r="G9" s="66"/>
      <c r="H9" s="66"/>
      <c r="I9" s="66"/>
      <c r="J9" s="66"/>
      <c r="K9" s="67"/>
    </row>
    <row r="10" spans="1:13" ht="15" customHeight="1" x14ac:dyDescent="0.25">
      <c r="A10" s="68" t="s">
        <v>150</v>
      </c>
      <c r="B10" s="69"/>
      <c r="C10" s="69"/>
      <c r="D10" s="69"/>
      <c r="E10" s="66"/>
      <c r="F10" s="66"/>
      <c r="G10" s="66"/>
      <c r="H10" s="66"/>
      <c r="I10" s="66"/>
      <c r="J10" s="66"/>
      <c r="K10" s="67"/>
    </row>
    <row r="11" spans="1:13" ht="15" customHeight="1" x14ac:dyDescent="0.25">
      <c r="A11" s="68" t="s">
        <v>151</v>
      </c>
      <c r="B11" s="69"/>
      <c r="C11" s="69"/>
      <c r="D11" s="69"/>
      <c r="E11" s="66"/>
      <c r="F11" s="66"/>
      <c r="G11" s="66"/>
      <c r="H11" s="66"/>
      <c r="I11" s="66"/>
      <c r="J11" s="66"/>
      <c r="K11" s="67"/>
    </row>
    <row r="12" spans="1:13" ht="15" customHeight="1" x14ac:dyDescent="0.25">
      <c r="A12" s="68" t="s">
        <v>152</v>
      </c>
      <c r="B12" s="69"/>
      <c r="C12" s="69"/>
      <c r="D12" s="69"/>
      <c r="E12" s="66"/>
      <c r="F12" s="66"/>
      <c r="G12" s="66"/>
      <c r="H12" s="66"/>
      <c r="I12" s="66"/>
      <c r="J12" s="66"/>
      <c r="K12" s="67"/>
    </row>
    <row r="13" spans="1:13" ht="15" customHeight="1" x14ac:dyDescent="0.25">
      <c r="A13" s="68" t="s">
        <v>153</v>
      </c>
      <c r="B13" s="69"/>
      <c r="C13" s="69"/>
      <c r="D13" s="69"/>
      <c r="E13" s="66"/>
      <c r="F13" s="66"/>
      <c r="G13" s="66"/>
      <c r="H13" s="66"/>
      <c r="I13" s="66"/>
      <c r="J13" s="66"/>
      <c r="K13" s="67"/>
    </row>
    <row r="14" spans="1:13" ht="12.95" thickBot="1" x14ac:dyDescent="0.3">
      <c r="A14" s="70"/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5" spans="1:13" ht="12.6" x14ac:dyDescent="0.25">
      <c r="A15" s="71"/>
      <c r="B15" s="72"/>
      <c r="C15" s="72"/>
      <c r="D15" s="72"/>
      <c r="E15" s="73"/>
      <c r="F15" s="73"/>
      <c r="G15" s="73"/>
      <c r="H15" s="73"/>
      <c r="I15" s="73"/>
      <c r="J15" s="73"/>
      <c r="K15" s="74"/>
    </row>
    <row r="16" spans="1:13" ht="15" customHeight="1" x14ac:dyDescent="0.25">
      <c r="A16" s="68" t="s">
        <v>78</v>
      </c>
      <c r="B16" s="69"/>
      <c r="C16" s="69"/>
      <c r="D16" s="69"/>
      <c r="E16" s="346"/>
      <c r="F16" s="347"/>
      <c r="G16" s="348"/>
      <c r="H16" s="208" t="s">
        <v>79</v>
      </c>
      <c r="I16" s="66"/>
      <c r="J16" s="66"/>
      <c r="K16" s="67"/>
    </row>
    <row r="17" spans="1:11" ht="5.0999999999999996" customHeight="1" x14ac:dyDescent="0.25">
      <c r="A17" s="68"/>
      <c r="B17" s="69"/>
      <c r="C17" s="69"/>
      <c r="D17" s="69"/>
      <c r="E17" s="66"/>
      <c r="F17" s="66"/>
      <c r="G17" s="66"/>
      <c r="H17" s="66"/>
      <c r="I17" s="66"/>
      <c r="J17" s="66"/>
      <c r="K17" s="67"/>
    </row>
    <row r="18" spans="1:11" ht="12.75" customHeight="1" x14ac:dyDescent="0.2">
      <c r="A18" s="322" t="s">
        <v>30</v>
      </c>
      <c r="B18" s="323"/>
      <c r="C18" s="323"/>
      <c r="D18" s="324"/>
      <c r="E18" s="336"/>
      <c r="F18" s="337"/>
      <c r="G18" s="338"/>
      <c r="H18" s="338"/>
      <c r="I18" s="339"/>
      <c r="J18" s="66"/>
      <c r="K18" s="67"/>
    </row>
    <row r="19" spans="1:11" ht="12.75" x14ac:dyDescent="0.2">
      <c r="A19" s="325"/>
      <c r="B19" s="323"/>
      <c r="C19" s="323"/>
      <c r="D19" s="324"/>
      <c r="E19" s="340"/>
      <c r="F19" s="341"/>
      <c r="G19" s="341"/>
      <c r="H19" s="341"/>
      <c r="I19" s="342"/>
      <c r="J19" s="66"/>
      <c r="K19" s="67"/>
    </row>
    <row r="20" spans="1:11" ht="5.0999999999999996" customHeight="1" x14ac:dyDescent="0.25">
      <c r="A20" s="68"/>
      <c r="B20" s="69"/>
      <c r="C20" s="69"/>
      <c r="D20" s="69"/>
      <c r="E20" s="66"/>
      <c r="F20" s="66"/>
      <c r="G20" s="66"/>
      <c r="H20" s="66"/>
      <c r="I20" s="66"/>
      <c r="J20" s="66"/>
      <c r="K20" s="67"/>
    </row>
    <row r="21" spans="1:11" ht="15" customHeight="1" x14ac:dyDescent="0.2">
      <c r="A21" s="68" t="s">
        <v>31</v>
      </c>
      <c r="B21" s="69"/>
      <c r="C21" s="69"/>
      <c r="D21" s="69"/>
      <c r="E21" s="343"/>
      <c r="F21" s="344"/>
      <c r="G21" s="345"/>
      <c r="H21" s="135" t="s">
        <v>1</v>
      </c>
      <c r="I21" s="135"/>
      <c r="J21" s="135"/>
      <c r="K21" s="136"/>
    </row>
    <row r="22" spans="1:11" ht="12.6" x14ac:dyDescent="0.25">
      <c r="A22" s="68"/>
      <c r="B22" s="69"/>
      <c r="C22" s="69"/>
      <c r="D22" s="69"/>
      <c r="E22" s="66"/>
      <c r="F22" s="66"/>
      <c r="G22" s="66"/>
      <c r="H22" s="137" t="s">
        <v>32</v>
      </c>
      <c r="I22" s="66"/>
      <c r="J22" s="66"/>
      <c r="K22" s="67"/>
    </row>
    <row r="23" spans="1:11" ht="12.6" x14ac:dyDescent="0.25">
      <c r="A23" s="68"/>
      <c r="B23" s="69"/>
      <c r="C23" s="69"/>
      <c r="D23" s="69"/>
      <c r="E23" s="66"/>
      <c r="F23" s="66"/>
      <c r="G23" s="66"/>
      <c r="H23" s="137"/>
      <c r="I23" s="66"/>
      <c r="J23" s="66"/>
      <c r="K23" s="67"/>
    </row>
    <row r="24" spans="1:11" ht="19.5" customHeight="1" x14ac:dyDescent="0.2">
      <c r="A24" s="75" t="s">
        <v>127</v>
      </c>
      <c r="B24" s="76"/>
      <c r="C24" s="76"/>
      <c r="D24" s="69"/>
      <c r="E24" s="196"/>
      <c r="F24" s="196"/>
      <c r="G24" s="349" t="s">
        <v>198</v>
      </c>
      <c r="H24" s="350"/>
      <c r="I24" s="350"/>
      <c r="J24" s="351"/>
      <c r="K24" s="67"/>
    </row>
    <row r="25" spans="1:11" ht="9.9499999999999993" customHeight="1" x14ac:dyDescent="0.25">
      <c r="A25" s="68"/>
      <c r="B25" s="138"/>
      <c r="C25" s="69"/>
      <c r="D25" s="69"/>
      <c r="E25" s="197"/>
      <c r="F25" s="197"/>
      <c r="G25" s="197"/>
      <c r="H25" s="197"/>
      <c r="I25" s="198"/>
      <c r="J25" s="197"/>
      <c r="K25" s="67"/>
    </row>
    <row r="26" spans="1:11" ht="19.5" customHeight="1" x14ac:dyDescent="0.2">
      <c r="A26" s="75" t="s">
        <v>128</v>
      </c>
      <c r="B26" s="66"/>
      <c r="C26" s="66"/>
      <c r="D26" s="66"/>
      <c r="E26" s="349" t="s">
        <v>198</v>
      </c>
      <c r="F26" s="350"/>
      <c r="G26" s="350"/>
      <c r="H26" s="350"/>
      <c r="I26" s="350"/>
      <c r="J26" s="351"/>
      <c r="K26" s="67"/>
    </row>
    <row r="27" spans="1:11" ht="9.9499999999999993" customHeight="1" x14ac:dyDescent="0.25">
      <c r="A27" s="68"/>
      <c r="B27" s="66"/>
      <c r="C27" s="66"/>
      <c r="D27" s="66"/>
      <c r="E27" s="66"/>
      <c r="F27" s="66"/>
      <c r="G27" s="66"/>
      <c r="H27" s="66"/>
      <c r="I27" s="66"/>
      <c r="J27" s="66"/>
      <c r="K27" s="67"/>
    </row>
    <row r="28" spans="1:11" ht="15.75" customHeight="1" x14ac:dyDescent="0.2">
      <c r="A28" s="68" t="s">
        <v>139</v>
      </c>
      <c r="B28" s="66"/>
      <c r="C28" s="66"/>
      <c r="D28" s="66"/>
      <c r="E28" s="352" t="str">
        <f>IF(G24="IFL – Vorbereitung von Innovationsprojekten (VIP)","30.000,00",
IF(AND(G24&lt;&gt;"IFL – Vorbereitung von Innovationsprojekten (VIP)",OR(E26="Projekt Anhang I",E26="Projekt Nicht-Anhang I und Zuschuss größer 300 T€ (nur für Richtlinie IFL mögl.)")),"500.000,00",
IF(G24="Bitte auswählen!","0,00","300.000,00")))</f>
        <v>0,00</v>
      </c>
      <c r="F28" s="353"/>
      <c r="G28" s="354"/>
      <c r="H28" s="207" t="s">
        <v>138</v>
      </c>
      <c r="I28" s="66"/>
      <c r="J28" s="66"/>
      <c r="K28" s="67"/>
    </row>
    <row r="29" spans="1:11" ht="9.9499999999999993" customHeight="1" x14ac:dyDescent="0.25">
      <c r="A29" s="68"/>
      <c r="B29" s="66"/>
      <c r="C29" s="66"/>
      <c r="D29" s="66"/>
      <c r="E29" s="66"/>
      <c r="F29" s="66"/>
      <c r="G29" s="66"/>
      <c r="H29" s="66"/>
      <c r="I29" s="66"/>
      <c r="J29" s="66"/>
      <c r="K29" s="67"/>
    </row>
    <row r="30" spans="1:11" ht="15" customHeight="1" x14ac:dyDescent="0.2">
      <c r="A30" s="68" t="s">
        <v>2</v>
      </c>
      <c r="B30" s="69"/>
      <c r="C30" s="69"/>
      <c r="D30" s="69"/>
      <c r="E30" s="319"/>
      <c r="F30" s="320"/>
      <c r="G30" s="321"/>
      <c r="H30" s="310" t="s">
        <v>56</v>
      </c>
      <c r="I30" s="311"/>
      <c r="J30" s="311"/>
      <c r="K30" s="312"/>
    </row>
    <row r="31" spans="1:11" ht="9.9499999999999993" customHeight="1" thickBot="1" x14ac:dyDescent="0.3">
      <c r="A31" s="49"/>
      <c r="B31" s="50"/>
      <c r="C31" s="50"/>
      <c r="D31" s="50"/>
      <c r="E31" s="51"/>
      <c r="F31" s="51"/>
      <c r="G31" s="51"/>
      <c r="H31" s="51"/>
      <c r="I31" s="51"/>
      <c r="J31" s="51"/>
      <c r="K31" s="52"/>
    </row>
    <row r="32" spans="1:11" ht="9.9499999999999993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2" ht="20.100000000000001" customHeight="1" x14ac:dyDescent="0.2">
      <c r="A33" s="306" t="s">
        <v>19</v>
      </c>
      <c r="B33" s="306"/>
      <c r="C33" s="306"/>
      <c r="D33" s="306"/>
      <c r="E33" s="306"/>
      <c r="F33" s="306"/>
      <c r="G33" s="306"/>
      <c r="H33" s="306"/>
      <c r="I33" s="306"/>
      <c r="J33" s="306"/>
      <c r="K33" s="306"/>
    </row>
    <row r="34" spans="1:12" ht="20.100000000000001" customHeight="1" x14ac:dyDescent="0.2">
      <c r="A34" s="315" t="s">
        <v>47</v>
      </c>
      <c r="B34" s="316"/>
      <c r="C34" s="316"/>
      <c r="D34" s="316"/>
      <c r="E34" s="316"/>
      <c r="F34" s="316"/>
      <c r="G34" s="316"/>
      <c r="H34" s="316"/>
      <c r="I34" s="316"/>
      <c r="J34" s="316"/>
      <c r="K34" s="317"/>
    </row>
    <row r="35" spans="1:12" ht="12" x14ac:dyDescent="0.2">
      <c r="A35" s="307" t="s">
        <v>49</v>
      </c>
      <c r="B35" s="308"/>
      <c r="C35" s="308"/>
      <c r="D35" s="308"/>
      <c r="E35" s="308"/>
      <c r="F35" s="308"/>
      <c r="G35" s="308"/>
      <c r="H35" s="308"/>
      <c r="I35" s="308"/>
      <c r="J35" s="308"/>
      <c r="K35" s="309"/>
    </row>
    <row r="36" spans="1:12" ht="12" x14ac:dyDescent="0.2">
      <c r="A36" s="307" t="s">
        <v>179</v>
      </c>
      <c r="B36" s="308"/>
      <c r="C36" s="308"/>
      <c r="D36" s="308"/>
      <c r="E36" s="308"/>
      <c r="F36" s="308"/>
      <c r="G36" s="308"/>
      <c r="H36" s="308"/>
      <c r="I36" s="308"/>
      <c r="J36" s="308"/>
      <c r="K36" s="309"/>
      <c r="L36" s="45"/>
    </row>
    <row r="37" spans="1:12" ht="12" x14ac:dyDescent="0.2">
      <c r="A37" s="307" t="s">
        <v>180</v>
      </c>
      <c r="B37" s="308"/>
      <c r="C37" s="308"/>
      <c r="D37" s="308"/>
      <c r="E37" s="308"/>
      <c r="F37" s="308"/>
      <c r="G37" s="308"/>
      <c r="H37" s="308"/>
      <c r="I37" s="308"/>
      <c r="J37" s="308"/>
      <c r="K37" s="309"/>
      <c r="L37" s="45"/>
    </row>
    <row r="38" spans="1:12" ht="12" x14ac:dyDescent="0.2">
      <c r="A38" s="307" t="s">
        <v>50</v>
      </c>
      <c r="B38" s="308"/>
      <c r="C38" s="308"/>
      <c r="D38" s="308"/>
      <c r="E38" s="308"/>
      <c r="F38" s="308"/>
      <c r="G38" s="308"/>
      <c r="H38" s="308"/>
      <c r="I38" s="308"/>
      <c r="J38" s="308"/>
      <c r="K38" s="309"/>
    </row>
    <row r="39" spans="1:12" s="6" customFormat="1" ht="20.100000000000001" customHeight="1" x14ac:dyDescent="0.2">
      <c r="A39" s="355" t="s">
        <v>48</v>
      </c>
      <c r="B39" s="356"/>
      <c r="C39" s="356"/>
      <c r="D39" s="356"/>
      <c r="E39" s="356"/>
      <c r="F39" s="356"/>
      <c r="G39" s="356"/>
      <c r="H39" s="356"/>
      <c r="I39" s="356"/>
      <c r="J39" s="356"/>
      <c r="K39" s="357"/>
    </row>
    <row r="40" spans="1:12" ht="12" x14ac:dyDescent="0.2">
      <c r="A40" s="318" t="s">
        <v>181</v>
      </c>
      <c r="B40" s="308"/>
      <c r="C40" s="308"/>
      <c r="D40" s="308"/>
      <c r="E40" s="308"/>
      <c r="F40" s="308"/>
      <c r="G40" s="308"/>
      <c r="H40" s="308"/>
      <c r="I40" s="308"/>
      <c r="J40" s="308"/>
      <c r="K40" s="309"/>
    </row>
    <row r="41" spans="1:12" ht="12" x14ac:dyDescent="0.2">
      <c r="A41" s="318" t="s">
        <v>53</v>
      </c>
      <c r="B41" s="308"/>
      <c r="C41" s="308"/>
      <c r="D41" s="308"/>
      <c r="E41" s="308"/>
      <c r="F41" s="308"/>
      <c r="G41" s="308"/>
      <c r="H41" s="308"/>
      <c r="I41" s="308"/>
      <c r="J41" s="308"/>
      <c r="K41" s="309"/>
    </row>
    <row r="42" spans="1:12" ht="12" x14ac:dyDescent="0.2">
      <c r="A42" s="318" t="s">
        <v>70</v>
      </c>
      <c r="B42" s="308"/>
      <c r="C42" s="308"/>
      <c r="D42" s="308"/>
      <c r="E42" s="308"/>
      <c r="F42" s="308"/>
      <c r="G42" s="308"/>
      <c r="H42" s="308"/>
      <c r="I42" s="308"/>
      <c r="J42" s="308"/>
      <c r="K42" s="309"/>
    </row>
    <row r="43" spans="1:12" ht="12" x14ac:dyDescent="0.2">
      <c r="A43" s="307" t="s">
        <v>182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9"/>
    </row>
    <row r="44" spans="1:12" ht="12" x14ac:dyDescent="0.2">
      <c r="A44" s="358" t="s">
        <v>73</v>
      </c>
      <c r="B44" s="359"/>
      <c r="C44" s="359"/>
      <c r="D44" s="359"/>
      <c r="E44" s="359"/>
      <c r="F44" s="359"/>
      <c r="G44" s="359"/>
      <c r="H44" s="359"/>
      <c r="I44" s="359"/>
      <c r="J44" s="359"/>
      <c r="K44" s="360"/>
    </row>
    <row r="45" spans="1:12" ht="20.100000000000001" customHeight="1" x14ac:dyDescent="0.2">
      <c r="A45" s="355" t="s">
        <v>54</v>
      </c>
      <c r="B45" s="356"/>
      <c r="C45" s="356"/>
      <c r="D45" s="356"/>
      <c r="E45" s="356"/>
      <c r="F45" s="356"/>
      <c r="G45" s="356"/>
      <c r="H45" s="356"/>
      <c r="I45" s="356"/>
      <c r="J45" s="356"/>
      <c r="K45" s="357"/>
    </row>
    <row r="46" spans="1:12" ht="12" x14ac:dyDescent="0.2">
      <c r="A46" s="225" t="s">
        <v>183</v>
      </c>
      <c r="B46" s="187"/>
      <c r="C46" s="187"/>
      <c r="D46" s="187"/>
      <c r="E46" s="187"/>
      <c r="F46" s="187"/>
      <c r="G46" s="187"/>
      <c r="H46" s="187"/>
      <c r="I46" s="187"/>
      <c r="J46" s="187"/>
      <c r="K46" s="54"/>
    </row>
    <row r="47" spans="1:12" ht="12" x14ac:dyDescent="0.2">
      <c r="A47" s="331" t="s">
        <v>55</v>
      </c>
      <c r="B47" s="332"/>
      <c r="C47" s="332"/>
      <c r="D47" s="332"/>
      <c r="E47" s="332"/>
      <c r="F47" s="332"/>
      <c r="G47" s="332"/>
      <c r="H47" s="332"/>
      <c r="I47" s="332"/>
      <c r="J47" s="332"/>
      <c r="K47" s="333"/>
    </row>
    <row r="48" spans="1:12" ht="12" x14ac:dyDescent="0.2">
      <c r="A48" s="247"/>
      <c r="B48" s="248"/>
      <c r="C48" s="248"/>
      <c r="D48" s="248"/>
      <c r="E48" s="249"/>
      <c r="F48" s="249"/>
      <c r="G48" s="249"/>
      <c r="H48" s="250" t="s">
        <v>122</v>
      </c>
      <c r="I48" s="250" t="s">
        <v>123</v>
      </c>
      <c r="J48" s="250" t="s">
        <v>124</v>
      </c>
      <c r="K48" s="251" t="s">
        <v>125</v>
      </c>
    </row>
    <row r="49" spans="1:11" ht="24.95" customHeight="1" x14ac:dyDescent="0.2">
      <c r="A49" s="55"/>
      <c r="B49" s="5"/>
      <c r="C49" s="5"/>
      <c r="D49" s="5"/>
      <c r="E49" s="134"/>
      <c r="F49" s="134"/>
      <c r="G49" s="134"/>
      <c r="H49" s="252" t="s">
        <v>174</v>
      </c>
      <c r="I49" s="252" t="s">
        <v>176</v>
      </c>
      <c r="J49" s="252" t="s">
        <v>177</v>
      </c>
      <c r="K49" s="253" t="s">
        <v>175</v>
      </c>
    </row>
    <row r="50" spans="1:11" ht="15" customHeight="1" x14ac:dyDescent="0.2">
      <c r="A50" s="313" t="s">
        <v>67</v>
      </c>
      <c r="B50" s="314"/>
      <c r="C50" s="314"/>
      <c r="D50" s="314"/>
      <c r="E50" s="314"/>
      <c r="F50" s="314"/>
      <c r="G50" s="314"/>
      <c r="H50" s="184">
        <v>0.9</v>
      </c>
      <c r="I50" s="184">
        <v>0.9</v>
      </c>
      <c r="J50" s="184">
        <v>0.8</v>
      </c>
      <c r="K50" s="186">
        <v>0.9</v>
      </c>
    </row>
    <row r="51" spans="1:11" ht="15" customHeight="1" x14ac:dyDescent="0.2">
      <c r="A51" s="313" t="s">
        <v>120</v>
      </c>
      <c r="B51" s="314"/>
      <c r="C51" s="314"/>
      <c r="D51" s="314"/>
      <c r="E51" s="314"/>
      <c r="F51" s="314"/>
      <c r="G51" s="314"/>
      <c r="H51" s="184">
        <v>0.9</v>
      </c>
      <c r="I51" s="184">
        <v>0.9</v>
      </c>
      <c r="J51" s="184">
        <v>0.8</v>
      </c>
      <c r="K51" s="186">
        <v>0.9</v>
      </c>
    </row>
    <row r="52" spans="1:11" ht="15" customHeight="1" x14ac:dyDescent="0.2">
      <c r="A52" s="334" t="s">
        <v>121</v>
      </c>
      <c r="B52" s="335"/>
      <c r="C52" s="335"/>
      <c r="D52" s="335"/>
      <c r="E52" s="335"/>
      <c r="F52" s="335"/>
      <c r="G52" s="335"/>
      <c r="H52" s="191"/>
      <c r="I52" s="191"/>
      <c r="J52" s="191"/>
      <c r="K52" s="189"/>
    </row>
    <row r="53" spans="1:11" ht="12" x14ac:dyDescent="0.2">
      <c r="A53" s="304" t="s">
        <v>69</v>
      </c>
      <c r="B53" s="305"/>
      <c r="C53" s="305"/>
      <c r="D53" s="305"/>
      <c r="E53" s="305"/>
      <c r="F53" s="305"/>
      <c r="G53" s="305"/>
      <c r="H53" s="188" t="s">
        <v>126</v>
      </c>
      <c r="I53" s="185">
        <v>0.25</v>
      </c>
      <c r="J53" s="188" t="s">
        <v>126</v>
      </c>
      <c r="K53" s="190" t="s">
        <v>126</v>
      </c>
    </row>
    <row r="54" spans="1:11" ht="12" x14ac:dyDescent="0.2">
      <c r="A54" s="304" t="s">
        <v>77</v>
      </c>
      <c r="B54" s="305"/>
      <c r="C54" s="305"/>
      <c r="D54" s="305"/>
      <c r="E54" s="305"/>
      <c r="F54" s="305"/>
      <c r="G54" s="305"/>
      <c r="H54" s="188" t="s">
        <v>126</v>
      </c>
      <c r="I54" s="185">
        <v>0.35</v>
      </c>
      <c r="J54" s="188" t="s">
        <v>126</v>
      </c>
      <c r="K54" s="190" t="s">
        <v>126</v>
      </c>
    </row>
    <row r="55" spans="1:11" ht="12" x14ac:dyDescent="0.2">
      <c r="A55" s="304" t="s">
        <v>68</v>
      </c>
      <c r="B55" s="305"/>
      <c r="C55" s="305"/>
      <c r="D55" s="305"/>
      <c r="E55" s="305"/>
      <c r="F55" s="305"/>
      <c r="G55" s="305"/>
      <c r="H55" s="188" t="s">
        <v>126</v>
      </c>
      <c r="I55" s="185">
        <v>0.45</v>
      </c>
      <c r="J55" s="188" t="s">
        <v>126</v>
      </c>
      <c r="K55" s="190" t="s">
        <v>126</v>
      </c>
    </row>
    <row r="56" spans="1:11" ht="15" customHeight="1" x14ac:dyDescent="0.2">
      <c r="A56" s="272" t="s">
        <v>178</v>
      </c>
      <c r="B56" s="224"/>
      <c r="C56" s="224"/>
      <c r="D56" s="224"/>
      <c r="E56" s="224"/>
      <c r="F56" s="224"/>
      <c r="G56" s="224"/>
      <c r="H56" s="188"/>
      <c r="I56" s="185"/>
      <c r="J56" s="188"/>
      <c r="K56" s="190"/>
    </row>
    <row r="57" spans="1:11" ht="12" x14ac:dyDescent="0.2">
      <c r="A57" s="304" t="s">
        <v>69</v>
      </c>
      <c r="B57" s="305"/>
      <c r="C57" s="305"/>
      <c r="D57" s="305"/>
      <c r="E57" s="305"/>
      <c r="F57" s="305"/>
      <c r="G57" s="305"/>
      <c r="H57" s="188" t="s">
        <v>126</v>
      </c>
      <c r="I57" s="185">
        <v>0.4</v>
      </c>
      <c r="J57" s="188" t="s">
        <v>126</v>
      </c>
      <c r="K57" s="190" t="s">
        <v>126</v>
      </c>
    </row>
    <row r="58" spans="1:11" ht="12" x14ac:dyDescent="0.2">
      <c r="A58" s="304" t="s">
        <v>77</v>
      </c>
      <c r="B58" s="305"/>
      <c r="C58" s="305"/>
      <c r="D58" s="305"/>
      <c r="E58" s="305"/>
      <c r="F58" s="305"/>
      <c r="G58" s="305"/>
      <c r="H58" s="188" t="s">
        <v>126</v>
      </c>
      <c r="I58" s="185">
        <v>0.5</v>
      </c>
      <c r="J58" s="188" t="s">
        <v>126</v>
      </c>
      <c r="K58" s="190" t="s">
        <v>126</v>
      </c>
    </row>
    <row r="59" spans="1:11" ht="18.75" customHeight="1" x14ac:dyDescent="0.2">
      <c r="A59" s="329" t="s">
        <v>68</v>
      </c>
      <c r="B59" s="330"/>
      <c r="C59" s="330"/>
      <c r="D59" s="330"/>
      <c r="E59" s="330"/>
      <c r="F59" s="330"/>
      <c r="G59" s="330"/>
      <c r="H59" s="192" t="s">
        <v>126</v>
      </c>
      <c r="I59" s="193">
        <v>0.6</v>
      </c>
      <c r="J59" s="192" t="s">
        <v>126</v>
      </c>
      <c r="K59" s="194" t="s">
        <v>126</v>
      </c>
    </row>
    <row r="61" spans="1:11" s="155" customFormat="1" ht="12.75" x14ac:dyDescent="0.2"/>
    <row r="62" spans="1:11" s="155" customFormat="1" ht="12.75" x14ac:dyDescent="0.2"/>
    <row r="63" spans="1:11" s="155" customFormat="1" ht="12.75" x14ac:dyDescent="0.2"/>
    <row r="64" spans="1:11" s="155" customFormat="1" ht="12.75" x14ac:dyDescent="0.2"/>
    <row r="65" s="155" customFormat="1" ht="12.75" x14ac:dyDescent="0.2"/>
  </sheetData>
  <sheetProtection password="E5AF" sheet="1" selectLockedCells="1"/>
  <mergeCells count="34">
    <mergeCell ref="E28:G28"/>
    <mergeCell ref="A53:G53"/>
    <mergeCell ref="A54:G54"/>
    <mergeCell ref="A45:K45"/>
    <mergeCell ref="A39:K39"/>
    <mergeCell ref="A37:K37"/>
    <mergeCell ref="A44:K44"/>
    <mergeCell ref="A36:K36"/>
    <mergeCell ref="E18:I19"/>
    <mergeCell ref="E21:G21"/>
    <mergeCell ref="E16:G16"/>
    <mergeCell ref="E26:J26"/>
    <mergeCell ref="G24:J24"/>
    <mergeCell ref="A57:G57"/>
    <mergeCell ref="A58:G58"/>
    <mergeCell ref="A59:G59"/>
    <mergeCell ref="A47:K47"/>
    <mergeCell ref="A52:G52"/>
    <mergeCell ref="A5:K5"/>
    <mergeCell ref="A55:G55"/>
    <mergeCell ref="A33:K33"/>
    <mergeCell ref="A35:K35"/>
    <mergeCell ref="A38:K38"/>
    <mergeCell ref="H30:K30"/>
    <mergeCell ref="A50:G50"/>
    <mergeCell ref="A51:G51"/>
    <mergeCell ref="A34:K34"/>
    <mergeCell ref="A42:K42"/>
    <mergeCell ref="A43:K43"/>
    <mergeCell ref="E30:G30"/>
    <mergeCell ref="A40:K40"/>
    <mergeCell ref="A41:K41"/>
    <mergeCell ref="A18:D19"/>
    <mergeCell ref="A6:K6"/>
  </mergeCells>
  <dataValidations xWindow="474" yWindow="640" count="5">
    <dataValidation showInputMessage="1" showErrorMessage="1" sqref="B25:B26"/>
    <dataValidation type="whole" allowBlank="1" showInputMessage="1" showErrorMessage="1" errorTitle="Nur ganze Zahl erlaubt" error="Geben Sie bitte das Jahr der Antragstellung ein, z.B. 2022." promptTitle="Pflichtfeld!" prompt="Bitte das Jahr der Antragstellung (z.B. 2022) erfassen. Wird das Feld nicht gefüllt, kann der Stundensatz in der Kalkulationsgrundlage nicht ermittelt werden." sqref="E16:G16">
      <formula1>2019</formula1>
      <formula2>2030</formula2>
    </dataValidation>
    <dataValidation type="list" allowBlank="1" showInputMessage="1" showErrorMessage="1" promptTitle="Bitte auswählen!" sqref="E26:J26">
      <formula1>"Bitte auswählen!,Projekt Anhang I, Projekt Nicht-Anhang I und Zuschuss bis 300 T€ (De-minimis),Projekt Nicht-Anhang I und Zuschuss größer 300 T€ (nur für Richtlinie IFL mögl.)"</formula1>
    </dataValidation>
    <dataValidation type="list" allowBlank="1" showInputMessage="1" showErrorMessage="1" promptTitle="Bitte auswählen!" sqref="K24">
      <formula1>"Bitte auswählen,IFL – Vorbereitung von Innovationsprojekten (VIP),IFL – Durchführung von Innovationsprojekten (DIP),ZFL – Kooperationsprojekte (KP),ZFL – Netzwerkprojekte (NW)"</formula1>
    </dataValidation>
    <dataValidation type="list" allowBlank="1" showInputMessage="1" showErrorMessage="1" promptTitle="Bitte auswählen!" sqref="G24:J24">
      <formula1>"Bitte auswählen!,IFL – Vorbereitung von Innovationsprojekten (VIP),IFL – Durchführung von Innovationsprojekten (DIP),ZFL – Kooperationsprojekte (KP),ZFL – Netzwerkprojekte (NW)"</formula1>
    </dataValidation>
  </dataValidations>
  <pageMargins left="0.70866141732283472" right="0.51181102362204722" top="0.70866141732283472" bottom="0.39370078740157483" header="0.31496062992125984" footer="0.31496062992125984"/>
  <pageSetup paperSize="9" scale="85" orientation="portrait" r:id="rId1"/>
  <headerFooter>
    <oddHeader>&amp;R&amp;G</oddHeader>
    <oddFooter>&amp;L&amp;9TAB-10968/05.25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activeCell="E16" sqref="E16:G16"/>
    </sheetView>
  </sheetViews>
  <sheetFormatPr baseColWidth="10" defaultColWidth="11.5546875" defaultRowHeight="15" x14ac:dyDescent="0.2"/>
  <cols>
    <col min="1" max="2" width="2.33203125" style="16" customWidth="1"/>
    <col min="3" max="3" width="38.77734375" style="16" customWidth="1"/>
    <col min="4" max="4" width="25" style="16" customWidth="1"/>
    <col min="5" max="5" width="24.109375" style="16" customWidth="1"/>
    <col min="6" max="6" width="11.5546875" style="16"/>
    <col min="7" max="7" width="2.33203125" style="16" customWidth="1"/>
    <col min="8" max="16384" width="11.5546875" style="16"/>
  </cols>
  <sheetData>
    <row r="1" spans="1:6" ht="15.75" x14ac:dyDescent="0.25">
      <c r="A1" s="223" t="s">
        <v>149</v>
      </c>
    </row>
    <row r="3" spans="1:6" ht="20.100000000000001" customHeight="1" x14ac:dyDescent="0.2">
      <c r="A3" s="227" t="s">
        <v>169</v>
      </c>
      <c r="B3" s="228"/>
      <c r="C3" s="228"/>
      <c r="D3" s="228"/>
      <c r="E3" s="228"/>
      <c r="F3" s="228"/>
    </row>
    <row r="4" spans="1:6" ht="8.1" customHeight="1" x14ac:dyDescent="0.2">
      <c r="A4" s="229"/>
      <c r="B4" s="229"/>
      <c r="C4" s="229"/>
      <c r="D4" s="229"/>
      <c r="E4" s="229"/>
      <c r="F4" s="229"/>
    </row>
    <row r="5" spans="1:6" ht="27.95" customHeight="1" x14ac:dyDescent="0.2">
      <c r="A5" s="229"/>
      <c r="B5" s="362" t="s">
        <v>118</v>
      </c>
      <c r="C5" s="363"/>
      <c r="D5" s="363"/>
      <c r="E5" s="363"/>
      <c r="F5" s="363"/>
    </row>
    <row r="6" spans="1:6" ht="15" customHeight="1" x14ac:dyDescent="0.2">
      <c r="A6" s="229"/>
      <c r="B6" s="229"/>
      <c r="C6" s="230" t="s">
        <v>163</v>
      </c>
      <c r="D6" s="229"/>
      <c r="E6" s="229"/>
      <c r="F6" s="229"/>
    </row>
    <row r="7" spans="1:6" ht="15" customHeight="1" x14ac:dyDescent="0.2">
      <c r="A7" s="229"/>
      <c r="B7" s="229"/>
      <c r="C7" s="230" t="s">
        <v>164</v>
      </c>
      <c r="D7" s="229"/>
      <c r="E7" s="229"/>
      <c r="F7" s="229"/>
    </row>
    <row r="8" spans="1:6" ht="15" customHeight="1" x14ac:dyDescent="0.2">
      <c r="A8" s="229"/>
      <c r="B8" s="229"/>
      <c r="C8" s="230" t="s">
        <v>165</v>
      </c>
      <c r="D8" s="229"/>
      <c r="E8" s="229"/>
      <c r="F8" s="229"/>
    </row>
    <row r="9" spans="1:6" x14ac:dyDescent="0.2">
      <c r="A9" s="229"/>
      <c r="B9" s="229"/>
      <c r="C9" s="231"/>
      <c r="D9" s="229"/>
      <c r="E9" s="229"/>
      <c r="F9" s="229"/>
    </row>
    <row r="10" spans="1:6" ht="27.95" customHeight="1" x14ac:dyDescent="0.25">
      <c r="A10" s="229"/>
      <c r="B10" s="362" t="s">
        <v>166</v>
      </c>
      <c r="C10" s="364"/>
      <c r="D10" s="364"/>
      <c r="E10" s="364"/>
      <c r="F10" s="364"/>
    </row>
    <row r="11" spans="1:6" ht="15" customHeight="1" x14ac:dyDescent="0.2">
      <c r="A11" s="229"/>
      <c r="B11" s="229"/>
      <c r="C11" s="230" t="s">
        <v>163</v>
      </c>
      <c r="D11" s="229"/>
      <c r="E11" s="229"/>
      <c r="F11" s="229"/>
    </row>
    <row r="12" spans="1:6" ht="15" customHeight="1" x14ac:dyDescent="0.2">
      <c r="A12" s="229"/>
      <c r="B12" s="229"/>
      <c r="C12" s="230" t="s">
        <v>164</v>
      </c>
      <c r="D12" s="229"/>
      <c r="E12" s="229"/>
      <c r="F12" s="229"/>
    </row>
    <row r="13" spans="1:6" ht="8.1" customHeight="1" x14ac:dyDescent="0.2">
      <c r="A13" s="229"/>
      <c r="B13" s="229"/>
      <c r="C13" s="230"/>
      <c r="D13" s="229"/>
      <c r="E13" s="229"/>
      <c r="F13" s="229"/>
    </row>
    <row r="14" spans="1:6" x14ac:dyDescent="0.2">
      <c r="A14" s="229"/>
      <c r="B14" s="229"/>
      <c r="C14" s="232" t="s">
        <v>168</v>
      </c>
      <c r="D14" s="229"/>
      <c r="E14" s="229"/>
      <c r="F14" s="229"/>
    </row>
    <row r="15" spans="1:6" ht="8.1" customHeight="1" x14ac:dyDescent="0.2">
      <c r="A15" s="229"/>
      <c r="B15" s="229"/>
      <c r="C15" s="232"/>
      <c r="D15" s="229"/>
      <c r="E15" s="229"/>
      <c r="F15" s="229"/>
    </row>
    <row r="17" spans="1:6" ht="35.1" customHeight="1" x14ac:dyDescent="0.2">
      <c r="A17" s="365" t="s">
        <v>170</v>
      </c>
      <c r="B17" s="366"/>
      <c r="C17" s="366"/>
      <c r="D17" s="366"/>
      <c r="E17" s="366"/>
      <c r="F17" s="366"/>
    </row>
    <row r="18" spans="1:6" ht="8.1" customHeight="1" x14ac:dyDescent="0.2">
      <c r="A18" s="229"/>
      <c r="B18" s="229"/>
      <c r="C18" s="229"/>
      <c r="D18" s="229"/>
      <c r="E18" s="229"/>
      <c r="F18" s="229"/>
    </row>
    <row r="19" spans="1:6" ht="27.95" customHeight="1" x14ac:dyDescent="0.2">
      <c r="A19" s="229"/>
      <c r="B19" s="361" t="s">
        <v>167</v>
      </c>
      <c r="C19" s="361"/>
      <c r="D19" s="361"/>
      <c r="E19" s="361"/>
      <c r="F19" s="361"/>
    </row>
    <row r="20" spans="1:6" ht="8.1" customHeight="1" x14ac:dyDescent="0.2">
      <c r="A20" s="229"/>
      <c r="B20" s="229"/>
      <c r="C20" s="229"/>
      <c r="D20" s="229"/>
      <c r="E20" s="229"/>
      <c r="F20" s="229"/>
    </row>
    <row r="21" spans="1:6" ht="15" customHeight="1" x14ac:dyDescent="0.2">
      <c r="A21" s="229"/>
      <c r="B21" s="229"/>
      <c r="C21" s="230" t="s">
        <v>154</v>
      </c>
      <c r="D21" s="229"/>
      <c r="E21" s="229"/>
      <c r="F21" s="229"/>
    </row>
    <row r="22" spans="1:6" ht="15" customHeight="1" x14ac:dyDescent="0.2">
      <c r="A22" s="229"/>
      <c r="B22" s="229"/>
      <c r="C22" s="230" t="s">
        <v>155</v>
      </c>
      <c r="D22" s="229"/>
      <c r="E22" s="229"/>
      <c r="F22" s="229"/>
    </row>
    <row r="23" spans="1:6" ht="15" customHeight="1" x14ac:dyDescent="0.2">
      <c r="A23" s="229"/>
      <c r="B23" s="229"/>
      <c r="C23" s="230" t="s">
        <v>156</v>
      </c>
      <c r="D23" s="229"/>
      <c r="E23" s="229"/>
      <c r="F23" s="229"/>
    </row>
    <row r="24" spans="1:6" ht="15" customHeight="1" x14ac:dyDescent="0.2">
      <c r="A24" s="229"/>
      <c r="B24" s="229"/>
      <c r="C24" s="230" t="s">
        <v>157</v>
      </c>
      <c r="D24" s="229"/>
      <c r="E24" s="229"/>
      <c r="F24" s="229"/>
    </row>
    <row r="25" spans="1:6" ht="15" customHeight="1" x14ac:dyDescent="0.2">
      <c r="A25" s="229"/>
      <c r="B25" s="229"/>
      <c r="C25" s="230" t="s">
        <v>158</v>
      </c>
      <c r="D25" s="229"/>
      <c r="E25" s="229"/>
      <c r="F25" s="229"/>
    </row>
    <row r="26" spans="1:6" ht="15" customHeight="1" x14ac:dyDescent="0.2">
      <c r="A26" s="229"/>
      <c r="B26" s="229"/>
      <c r="C26" s="230" t="s">
        <v>159</v>
      </c>
      <c r="D26" s="229"/>
      <c r="E26" s="229"/>
      <c r="F26" s="229"/>
    </row>
    <row r="27" spans="1:6" ht="15" customHeight="1" x14ac:dyDescent="0.2">
      <c r="A27" s="229"/>
      <c r="B27" s="229"/>
      <c r="C27" s="230" t="s">
        <v>160</v>
      </c>
      <c r="D27" s="229"/>
      <c r="E27" s="229"/>
      <c r="F27" s="229"/>
    </row>
    <row r="28" spans="1:6" ht="15" customHeight="1" x14ac:dyDescent="0.2">
      <c r="A28" s="229"/>
      <c r="B28" s="229"/>
      <c r="C28" s="230" t="s">
        <v>161</v>
      </c>
      <c r="D28" s="229"/>
      <c r="E28" s="229"/>
      <c r="F28" s="229"/>
    </row>
    <row r="29" spans="1:6" ht="15" customHeight="1" x14ac:dyDescent="0.2">
      <c r="A29" s="229"/>
      <c r="B29" s="229"/>
      <c r="C29" s="230" t="s">
        <v>162</v>
      </c>
      <c r="D29" s="229"/>
      <c r="E29" s="229"/>
      <c r="F29" s="229"/>
    </row>
    <row r="30" spans="1:6" ht="15" customHeight="1" x14ac:dyDescent="0.2">
      <c r="A30" s="229"/>
      <c r="B30" s="229"/>
      <c r="C30" s="230" t="s">
        <v>171</v>
      </c>
      <c r="D30" s="229"/>
      <c r="E30" s="229"/>
      <c r="F30" s="229"/>
    </row>
    <row r="31" spans="1:6" ht="8.1" customHeight="1" x14ac:dyDescent="0.2">
      <c r="A31" s="229"/>
      <c r="B31" s="229"/>
      <c r="C31" s="229"/>
      <c r="D31" s="229"/>
      <c r="E31" s="229"/>
      <c r="F31" s="229"/>
    </row>
  </sheetData>
  <sheetProtection password="E5AF" sheet="1" objects="1" scenarios="1"/>
  <mergeCells count="4">
    <mergeCell ref="B19:F19"/>
    <mergeCell ref="B5:F5"/>
    <mergeCell ref="B10:F10"/>
    <mergeCell ref="A17:F17"/>
  </mergeCells>
  <pageMargins left="0.70866141732283472" right="0.51181102362204722" top="0.70866141732283472" bottom="0.39370078740157483" header="0.31496062992125984" footer="0.31496062992125984"/>
  <pageSetup paperSize="9" scale="72" orientation="portrait" r:id="rId1"/>
  <headerFooter>
    <oddHeader>&amp;R&amp;G</oddHeader>
    <oddFooter>&amp;L&amp;9TAB-10968/05.25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 altText="Förderung tragfähiger landwirtschaftlicher Einkommen sowie der Krisenfestigkeit">
                <anchor moveWithCells="1">
                  <from>
                    <xdr:col>0</xdr:col>
                    <xdr:colOff>200025</xdr:colOff>
                    <xdr:row>19</xdr:row>
                    <xdr:rowOff>57150</xdr:rowOff>
                  </from>
                  <to>
                    <xdr:col>2</xdr:col>
                    <xdr:colOff>104775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20</xdr:row>
                    <xdr:rowOff>142875</xdr:rowOff>
                  </from>
                  <to>
                    <xdr:col>2</xdr:col>
                    <xdr:colOff>104775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Check Box 5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21</xdr:row>
                    <xdr:rowOff>142875</xdr:rowOff>
                  </from>
                  <to>
                    <xdr:col>2</xdr:col>
                    <xdr:colOff>104775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23</xdr:row>
                    <xdr:rowOff>142875</xdr:rowOff>
                  </from>
                  <to>
                    <xdr:col>2</xdr:col>
                    <xdr:colOff>104775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8" name="Check Box 7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25</xdr:row>
                    <xdr:rowOff>142875</xdr:rowOff>
                  </from>
                  <to>
                    <xdr:col>2</xdr:col>
                    <xdr:colOff>104775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9" name="Check Box 8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27</xdr:row>
                    <xdr:rowOff>142875</xdr:rowOff>
                  </from>
                  <to>
                    <xdr:col>2</xdr:col>
                    <xdr:colOff>104775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0" name="Check Box 9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22</xdr:row>
                    <xdr:rowOff>142875</xdr:rowOff>
                  </from>
                  <to>
                    <xdr:col>2</xdr:col>
                    <xdr:colOff>104775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1" name="Check Box 10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24</xdr:row>
                    <xdr:rowOff>152400</xdr:rowOff>
                  </from>
                  <to>
                    <xdr:col>2</xdr:col>
                    <xdr:colOff>104775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2" name="Check Box 11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26</xdr:row>
                    <xdr:rowOff>142875</xdr:rowOff>
                  </from>
                  <to>
                    <xdr:col>2</xdr:col>
                    <xdr:colOff>104775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3" name="Check Box 12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28</xdr:row>
                    <xdr:rowOff>152400</xdr:rowOff>
                  </from>
                  <to>
                    <xdr:col>2</xdr:col>
                    <xdr:colOff>104775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4" name="Check Box 13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4</xdr:row>
                    <xdr:rowOff>381000</xdr:rowOff>
                  </from>
                  <to>
                    <xdr:col>2</xdr:col>
                    <xdr:colOff>104775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5" name="Check Box 14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5</xdr:row>
                    <xdr:rowOff>171450</xdr:rowOff>
                  </from>
                  <to>
                    <xdr:col>2</xdr:col>
                    <xdr:colOff>104775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6" name="Check Box 15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6</xdr:row>
                    <xdr:rowOff>161925</xdr:rowOff>
                  </from>
                  <to>
                    <xdr:col>2</xdr:col>
                    <xdr:colOff>104775</xdr:colOff>
                    <xdr:row>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7" name="Check Box 16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9</xdr:row>
                    <xdr:rowOff>381000</xdr:rowOff>
                  </from>
                  <to>
                    <xdr:col>2</xdr:col>
                    <xdr:colOff>104775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8" name="Check Box 17">
              <controlPr defaultSize="0" autoFill="0" autoLine="0" autoPict="0" altText="Förderung tragfähiger landwirtschaftlicher Einkommen sowie der Krisenfestigkeit">
                <anchor moveWithCells="1">
                  <from>
                    <xdr:col>1</xdr:col>
                    <xdr:colOff>0</xdr:colOff>
                    <xdr:row>10</xdr:row>
                    <xdr:rowOff>171450</xdr:rowOff>
                  </from>
                  <to>
                    <xdr:col>2</xdr:col>
                    <xdr:colOff>104775</xdr:colOff>
                    <xdr:row>12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showGridLines="0" tabSelected="1" zoomScaleNormal="100" workbookViewId="0">
      <selection activeCell="E16" sqref="E16:G16"/>
    </sheetView>
  </sheetViews>
  <sheetFormatPr baseColWidth="10" defaultRowHeight="15" x14ac:dyDescent="0.2"/>
  <cols>
    <col min="1" max="1" width="17.77734375" customWidth="1"/>
    <col min="2" max="2" width="6.77734375" customWidth="1"/>
    <col min="3" max="12" width="10.77734375" customWidth="1"/>
    <col min="13" max="14" width="8.77734375" customWidth="1"/>
  </cols>
  <sheetData>
    <row r="1" spans="1:14" ht="15.75" x14ac:dyDescent="0.25">
      <c r="A1" s="223" t="s">
        <v>146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</row>
    <row r="3" spans="1:14" x14ac:dyDescent="0.2">
      <c r="A3" s="165" t="s">
        <v>82</v>
      </c>
      <c r="B3" s="265"/>
      <c r="C3" s="166"/>
      <c r="D3" s="167" t="s">
        <v>172</v>
      </c>
      <c r="E3" s="168"/>
      <c r="F3" s="168"/>
      <c r="G3" s="169"/>
    </row>
    <row r="4" spans="1:14" x14ac:dyDescent="0.2">
      <c r="A4" s="267" t="s">
        <v>83</v>
      </c>
      <c r="B4" s="266">
        <v>143.33000000000001</v>
      </c>
      <c r="C4" s="166"/>
    </row>
    <row r="5" spans="1:14" x14ac:dyDescent="0.2">
      <c r="A5" s="170"/>
      <c r="B5" s="171"/>
      <c r="C5" s="166"/>
    </row>
    <row r="6" spans="1:14" x14ac:dyDescent="0.2">
      <c r="C6" s="268" t="s">
        <v>84</v>
      </c>
      <c r="D6" s="268" t="s">
        <v>85</v>
      </c>
      <c r="E6" s="268" t="s">
        <v>86</v>
      </c>
      <c r="F6" s="268" t="s">
        <v>87</v>
      </c>
      <c r="G6" s="268" t="s">
        <v>88</v>
      </c>
      <c r="H6" s="268" t="s">
        <v>89</v>
      </c>
      <c r="I6" s="268" t="s">
        <v>90</v>
      </c>
      <c r="J6" s="268" t="s">
        <v>91</v>
      </c>
      <c r="K6" s="268" t="s">
        <v>92</v>
      </c>
      <c r="L6" s="268" t="s">
        <v>93</v>
      </c>
    </row>
    <row r="7" spans="1:14" ht="74.25" customHeight="1" x14ac:dyDescent="0.2">
      <c r="A7" s="172" t="s">
        <v>94</v>
      </c>
      <c r="B7" s="173" t="s">
        <v>95</v>
      </c>
      <c r="C7" s="264" t="s">
        <v>96</v>
      </c>
      <c r="D7" s="264" t="s">
        <v>97</v>
      </c>
      <c r="E7" s="264" t="s">
        <v>97</v>
      </c>
      <c r="F7" s="264" t="s">
        <v>97</v>
      </c>
      <c r="G7" s="264" t="s">
        <v>97</v>
      </c>
      <c r="H7" s="264" t="s">
        <v>97</v>
      </c>
      <c r="I7" s="264" t="s">
        <v>97</v>
      </c>
      <c r="J7" s="264" t="s">
        <v>98</v>
      </c>
      <c r="K7" s="264" t="s">
        <v>97</v>
      </c>
      <c r="L7" s="264" t="s">
        <v>97</v>
      </c>
      <c r="M7" s="269" t="s">
        <v>99</v>
      </c>
      <c r="N7" s="174" t="s">
        <v>100</v>
      </c>
    </row>
    <row r="8" spans="1:14" x14ac:dyDescent="0.2">
      <c r="A8" s="254" t="s">
        <v>101</v>
      </c>
      <c r="B8" s="255">
        <v>40</v>
      </c>
      <c r="C8" s="256">
        <v>10</v>
      </c>
      <c r="D8" s="257">
        <v>20</v>
      </c>
      <c r="E8" s="257">
        <v>10</v>
      </c>
      <c r="F8" s="256"/>
      <c r="G8" s="256">
        <v>10</v>
      </c>
      <c r="H8" s="256">
        <v>10</v>
      </c>
      <c r="I8" s="258"/>
      <c r="J8" s="258">
        <v>20</v>
      </c>
      <c r="K8" s="258"/>
      <c r="L8" s="258"/>
      <c r="M8" s="270">
        <f t="shared" ref="M8:M32" si="0">SUM(C8:L8)</f>
        <v>80</v>
      </c>
      <c r="N8" s="175" t="e">
        <f t="shared" ref="N8:N33" si="1">IF(B8=0,"",(M8/(($B$3*$B$4)*(B8/40))))</f>
        <v>#DIV/0!</v>
      </c>
    </row>
    <row r="9" spans="1:14" x14ac:dyDescent="0.2">
      <c r="A9" s="259"/>
      <c r="B9" s="260"/>
      <c r="C9" s="261"/>
      <c r="D9" s="262"/>
      <c r="E9" s="262"/>
      <c r="F9" s="261"/>
      <c r="G9" s="261"/>
      <c r="H9" s="261"/>
      <c r="I9" s="263"/>
      <c r="J9" s="263"/>
      <c r="K9" s="263"/>
      <c r="L9" s="263"/>
      <c r="M9" s="270">
        <f t="shared" si="0"/>
        <v>0</v>
      </c>
      <c r="N9" s="175" t="str">
        <f t="shared" si="1"/>
        <v/>
      </c>
    </row>
    <row r="10" spans="1:14" x14ac:dyDescent="0.2">
      <c r="A10" s="259"/>
      <c r="B10" s="260"/>
      <c r="C10" s="261"/>
      <c r="D10" s="262"/>
      <c r="E10" s="262"/>
      <c r="F10" s="261"/>
      <c r="G10" s="261"/>
      <c r="H10" s="261"/>
      <c r="I10" s="263"/>
      <c r="J10" s="263"/>
      <c r="K10" s="263"/>
      <c r="L10" s="263"/>
      <c r="M10" s="270">
        <f t="shared" si="0"/>
        <v>0</v>
      </c>
      <c r="N10" s="175" t="str">
        <f t="shared" si="1"/>
        <v/>
      </c>
    </row>
    <row r="11" spans="1:14" x14ac:dyDescent="0.2">
      <c r="A11" s="259"/>
      <c r="B11" s="260"/>
      <c r="C11" s="261"/>
      <c r="D11" s="262"/>
      <c r="E11" s="262"/>
      <c r="F11" s="261"/>
      <c r="G11" s="261"/>
      <c r="H11" s="261"/>
      <c r="I11" s="263"/>
      <c r="J11" s="263"/>
      <c r="K11" s="263"/>
      <c r="L11" s="263"/>
      <c r="M11" s="270">
        <f t="shared" si="0"/>
        <v>0</v>
      </c>
      <c r="N11" s="176" t="str">
        <f t="shared" si="1"/>
        <v/>
      </c>
    </row>
    <row r="12" spans="1:14" x14ac:dyDescent="0.2">
      <c r="A12" s="259"/>
      <c r="B12" s="260"/>
      <c r="C12" s="261"/>
      <c r="D12" s="262"/>
      <c r="E12" s="262"/>
      <c r="F12" s="261"/>
      <c r="G12" s="261"/>
      <c r="H12" s="261"/>
      <c r="I12" s="263"/>
      <c r="J12" s="263"/>
      <c r="K12" s="263"/>
      <c r="L12" s="263"/>
      <c r="M12" s="270">
        <f t="shared" si="0"/>
        <v>0</v>
      </c>
      <c r="N12" s="175" t="str">
        <f t="shared" si="1"/>
        <v/>
      </c>
    </row>
    <row r="13" spans="1:14" x14ac:dyDescent="0.2">
      <c r="A13" s="259"/>
      <c r="B13" s="260"/>
      <c r="C13" s="261"/>
      <c r="D13" s="262"/>
      <c r="E13" s="262"/>
      <c r="F13" s="261"/>
      <c r="G13" s="261"/>
      <c r="H13" s="261"/>
      <c r="I13" s="263"/>
      <c r="J13" s="263"/>
      <c r="K13" s="263"/>
      <c r="L13" s="263"/>
      <c r="M13" s="270">
        <f t="shared" si="0"/>
        <v>0</v>
      </c>
      <c r="N13" s="175" t="str">
        <f t="shared" si="1"/>
        <v/>
      </c>
    </row>
    <row r="14" spans="1:14" x14ac:dyDescent="0.2">
      <c r="A14" s="259"/>
      <c r="B14" s="260"/>
      <c r="C14" s="261"/>
      <c r="D14" s="262"/>
      <c r="E14" s="262"/>
      <c r="F14" s="261"/>
      <c r="G14" s="261"/>
      <c r="H14" s="261"/>
      <c r="I14" s="263"/>
      <c r="J14" s="263"/>
      <c r="K14" s="263"/>
      <c r="L14" s="263"/>
      <c r="M14" s="270">
        <f t="shared" si="0"/>
        <v>0</v>
      </c>
      <c r="N14" s="175" t="str">
        <f t="shared" si="1"/>
        <v/>
      </c>
    </row>
    <row r="15" spans="1:14" x14ac:dyDescent="0.2">
      <c r="A15" s="259"/>
      <c r="B15" s="260"/>
      <c r="C15" s="261"/>
      <c r="D15" s="262"/>
      <c r="E15" s="262"/>
      <c r="F15" s="261"/>
      <c r="G15" s="261"/>
      <c r="H15" s="261"/>
      <c r="I15" s="263"/>
      <c r="J15" s="263"/>
      <c r="K15" s="263"/>
      <c r="L15" s="263"/>
      <c r="M15" s="270">
        <f t="shared" si="0"/>
        <v>0</v>
      </c>
      <c r="N15" s="175" t="str">
        <f t="shared" si="1"/>
        <v/>
      </c>
    </row>
    <row r="16" spans="1:14" x14ac:dyDescent="0.2">
      <c r="A16" s="259"/>
      <c r="B16" s="260"/>
      <c r="C16" s="261"/>
      <c r="D16" s="262"/>
      <c r="E16" s="262"/>
      <c r="F16" s="261"/>
      <c r="G16" s="261"/>
      <c r="H16" s="261"/>
      <c r="I16" s="263"/>
      <c r="J16" s="263"/>
      <c r="K16" s="263"/>
      <c r="L16" s="263"/>
      <c r="M16" s="270">
        <f t="shared" si="0"/>
        <v>0</v>
      </c>
      <c r="N16" s="175" t="str">
        <f t="shared" si="1"/>
        <v/>
      </c>
    </row>
    <row r="17" spans="1:14" x14ac:dyDescent="0.2">
      <c r="A17" s="259"/>
      <c r="B17" s="260"/>
      <c r="C17" s="261"/>
      <c r="D17" s="262"/>
      <c r="E17" s="262"/>
      <c r="F17" s="261"/>
      <c r="G17" s="261"/>
      <c r="H17" s="261"/>
      <c r="I17" s="263"/>
      <c r="J17" s="263"/>
      <c r="K17" s="263"/>
      <c r="L17" s="263"/>
      <c r="M17" s="270">
        <f t="shared" si="0"/>
        <v>0</v>
      </c>
      <c r="N17" s="175" t="str">
        <f t="shared" si="1"/>
        <v/>
      </c>
    </row>
    <row r="18" spans="1:14" x14ac:dyDescent="0.2">
      <c r="A18" s="259"/>
      <c r="B18" s="260"/>
      <c r="C18" s="261"/>
      <c r="D18" s="262"/>
      <c r="E18" s="262"/>
      <c r="F18" s="261"/>
      <c r="G18" s="261"/>
      <c r="H18" s="261"/>
      <c r="I18" s="263"/>
      <c r="J18" s="263"/>
      <c r="K18" s="263"/>
      <c r="L18" s="263"/>
      <c r="M18" s="270">
        <f t="shared" si="0"/>
        <v>0</v>
      </c>
      <c r="N18" s="175" t="str">
        <f t="shared" si="1"/>
        <v/>
      </c>
    </row>
    <row r="19" spans="1:14" x14ac:dyDescent="0.2">
      <c r="A19" s="259"/>
      <c r="B19" s="260"/>
      <c r="C19" s="261"/>
      <c r="D19" s="262"/>
      <c r="E19" s="262"/>
      <c r="F19" s="261"/>
      <c r="G19" s="261"/>
      <c r="H19" s="261"/>
      <c r="I19" s="263"/>
      <c r="J19" s="263"/>
      <c r="K19" s="263"/>
      <c r="L19" s="263"/>
      <c r="M19" s="270">
        <f t="shared" si="0"/>
        <v>0</v>
      </c>
      <c r="N19" s="175" t="str">
        <f t="shared" si="1"/>
        <v/>
      </c>
    </row>
    <row r="20" spans="1:14" x14ac:dyDescent="0.2">
      <c r="A20" s="259"/>
      <c r="B20" s="260"/>
      <c r="C20" s="261"/>
      <c r="D20" s="262"/>
      <c r="E20" s="262"/>
      <c r="F20" s="261"/>
      <c r="G20" s="261"/>
      <c r="H20" s="261"/>
      <c r="I20" s="263"/>
      <c r="J20" s="263"/>
      <c r="K20" s="263"/>
      <c r="L20" s="263"/>
      <c r="M20" s="270">
        <f t="shared" si="0"/>
        <v>0</v>
      </c>
      <c r="N20" s="175" t="str">
        <f t="shared" si="1"/>
        <v/>
      </c>
    </row>
    <row r="21" spans="1:14" x14ac:dyDescent="0.2">
      <c r="A21" s="259"/>
      <c r="B21" s="260"/>
      <c r="C21" s="261"/>
      <c r="D21" s="262"/>
      <c r="E21" s="262"/>
      <c r="F21" s="261"/>
      <c r="G21" s="261"/>
      <c r="H21" s="261"/>
      <c r="I21" s="263"/>
      <c r="J21" s="263"/>
      <c r="K21" s="263"/>
      <c r="L21" s="263"/>
      <c r="M21" s="270">
        <f t="shared" si="0"/>
        <v>0</v>
      </c>
      <c r="N21" s="175" t="str">
        <f t="shared" si="1"/>
        <v/>
      </c>
    </row>
    <row r="22" spans="1:14" x14ac:dyDescent="0.2">
      <c r="A22" s="259"/>
      <c r="B22" s="260"/>
      <c r="C22" s="261"/>
      <c r="D22" s="262"/>
      <c r="E22" s="262"/>
      <c r="F22" s="261"/>
      <c r="G22" s="261"/>
      <c r="H22" s="261"/>
      <c r="I22" s="263"/>
      <c r="J22" s="263"/>
      <c r="K22" s="263"/>
      <c r="L22" s="263"/>
      <c r="M22" s="270">
        <f t="shared" si="0"/>
        <v>0</v>
      </c>
      <c r="N22" s="175" t="str">
        <f t="shared" si="1"/>
        <v/>
      </c>
    </row>
    <row r="23" spans="1:14" x14ac:dyDescent="0.2">
      <c r="A23" s="259"/>
      <c r="B23" s="260"/>
      <c r="C23" s="261"/>
      <c r="D23" s="262"/>
      <c r="E23" s="262"/>
      <c r="F23" s="261"/>
      <c r="G23" s="261"/>
      <c r="H23" s="261"/>
      <c r="I23" s="263"/>
      <c r="J23" s="263"/>
      <c r="K23" s="263"/>
      <c r="L23" s="263"/>
      <c r="M23" s="270">
        <f t="shared" si="0"/>
        <v>0</v>
      </c>
      <c r="N23" s="175" t="str">
        <f t="shared" si="1"/>
        <v/>
      </c>
    </row>
    <row r="24" spans="1:14" x14ac:dyDescent="0.2">
      <c r="A24" s="259"/>
      <c r="B24" s="260"/>
      <c r="C24" s="261"/>
      <c r="D24" s="262"/>
      <c r="E24" s="262"/>
      <c r="F24" s="261"/>
      <c r="G24" s="261"/>
      <c r="H24" s="261"/>
      <c r="I24" s="263"/>
      <c r="J24" s="263"/>
      <c r="K24" s="263"/>
      <c r="L24" s="263"/>
      <c r="M24" s="270">
        <f t="shared" si="0"/>
        <v>0</v>
      </c>
      <c r="N24" s="175" t="str">
        <f t="shared" si="1"/>
        <v/>
      </c>
    </row>
    <row r="25" spans="1:14" x14ac:dyDescent="0.2">
      <c r="A25" s="259"/>
      <c r="B25" s="260"/>
      <c r="C25" s="261"/>
      <c r="D25" s="262"/>
      <c r="E25" s="262"/>
      <c r="F25" s="261"/>
      <c r="G25" s="261"/>
      <c r="H25" s="261"/>
      <c r="I25" s="263"/>
      <c r="J25" s="263"/>
      <c r="K25" s="263"/>
      <c r="L25" s="263"/>
      <c r="M25" s="270">
        <f t="shared" si="0"/>
        <v>0</v>
      </c>
      <c r="N25" s="175" t="str">
        <f t="shared" si="1"/>
        <v/>
      </c>
    </row>
    <row r="26" spans="1:14" x14ac:dyDescent="0.2">
      <c r="A26" s="259"/>
      <c r="B26" s="260"/>
      <c r="C26" s="261"/>
      <c r="D26" s="262"/>
      <c r="E26" s="262"/>
      <c r="F26" s="261"/>
      <c r="G26" s="261"/>
      <c r="H26" s="261"/>
      <c r="I26" s="263"/>
      <c r="J26" s="263"/>
      <c r="K26" s="263"/>
      <c r="L26" s="263"/>
      <c r="M26" s="270">
        <f t="shared" si="0"/>
        <v>0</v>
      </c>
      <c r="N26" s="175" t="str">
        <f t="shared" si="1"/>
        <v/>
      </c>
    </row>
    <row r="27" spans="1:14" x14ac:dyDescent="0.2">
      <c r="A27" s="259"/>
      <c r="B27" s="260"/>
      <c r="C27" s="261"/>
      <c r="D27" s="262"/>
      <c r="E27" s="262"/>
      <c r="F27" s="261"/>
      <c r="G27" s="261"/>
      <c r="H27" s="261"/>
      <c r="I27" s="263"/>
      <c r="J27" s="263"/>
      <c r="K27" s="263"/>
      <c r="L27" s="263"/>
      <c r="M27" s="270">
        <f t="shared" si="0"/>
        <v>0</v>
      </c>
      <c r="N27" s="175" t="str">
        <f t="shared" si="1"/>
        <v/>
      </c>
    </row>
    <row r="28" spans="1:14" x14ac:dyDescent="0.2">
      <c r="A28" s="259"/>
      <c r="B28" s="260"/>
      <c r="C28" s="261"/>
      <c r="D28" s="262"/>
      <c r="E28" s="262"/>
      <c r="F28" s="261"/>
      <c r="G28" s="261"/>
      <c r="H28" s="261"/>
      <c r="I28" s="263"/>
      <c r="J28" s="263"/>
      <c r="K28" s="263"/>
      <c r="L28" s="263"/>
      <c r="M28" s="270">
        <f t="shared" si="0"/>
        <v>0</v>
      </c>
      <c r="N28" s="175" t="str">
        <f t="shared" si="1"/>
        <v/>
      </c>
    </row>
    <row r="29" spans="1:14" x14ac:dyDescent="0.2">
      <c r="A29" s="259"/>
      <c r="B29" s="260"/>
      <c r="C29" s="261"/>
      <c r="D29" s="262"/>
      <c r="E29" s="262"/>
      <c r="F29" s="261"/>
      <c r="G29" s="261"/>
      <c r="H29" s="261"/>
      <c r="I29" s="263"/>
      <c r="J29" s="263"/>
      <c r="K29" s="263"/>
      <c r="L29" s="263"/>
      <c r="M29" s="270">
        <f t="shared" si="0"/>
        <v>0</v>
      </c>
      <c r="N29" s="175" t="str">
        <f t="shared" si="1"/>
        <v/>
      </c>
    </row>
    <row r="30" spans="1:14" x14ac:dyDescent="0.2">
      <c r="A30" s="259"/>
      <c r="B30" s="260"/>
      <c r="C30" s="261"/>
      <c r="D30" s="262"/>
      <c r="E30" s="262"/>
      <c r="F30" s="261"/>
      <c r="G30" s="261"/>
      <c r="H30" s="261"/>
      <c r="I30" s="263"/>
      <c r="J30" s="263"/>
      <c r="K30" s="263"/>
      <c r="L30" s="263"/>
      <c r="M30" s="270">
        <f t="shared" si="0"/>
        <v>0</v>
      </c>
      <c r="N30" s="175" t="str">
        <f t="shared" si="1"/>
        <v/>
      </c>
    </row>
    <row r="31" spans="1:14" x14ac:dyDescent="0.2">
      <c r="A31" s="259"/>
      <c r="B31" s="260"/>
      <c r="C31" s="261"/>
      <c r="D31" s="262"/>
      <c r="E31" s="262"/>
      <c r="F31" s="261"/>
      <c r="G31" s="261"/>
      <c r="H31" s="261"/>
      <c r="I31" s="263"/>
      <c r="J31" s="263"/>
      <c r="K31" s="263"/>
      <c r="L31" s="263"/>
      <c r="M31" s="270">
        <f t="shared" si="0"/>
        <v>0</v>
      </c>
      <c r="N31" s="175" t="str">
        <f t="shared" si="1"/>
        <v/>
      </c>
    </row>
    <row r="32" spans="1:14" x14ac:dyDescent="0.2">
      <c r="A32" s="259"/>
      <c r="B32" s="260"/>
      <c r="C32" s="261"/>
      <c r="D32" s="262"/>
      <c r="E32" s="262"/>
      <c r="F32" s="261"/>
      <c r="G32" s="261"/>
      <c r="H32" s="261"/>
      <c r="I32" s="263"/>
      <c r="J32" s="263"/>
      <c r="K32" s="263"/>
      <c r="L32" s="263"/>
      <c r="M32" s="270">
        <f t="shared" si="0"/>
        <v>0</v>
      </c>
      <c r="N32" s="175" t="str">
        <f t="shared" si="1"/>
        <v/>
      </c>
    </row>
    <row r="33" spans="1:14" ht="24.95" customHeight="1" x14ac:dyDescent="0.2">
      <c r="A33" s="233" t="s">
        <v>173</v>
      </c>
      <c r="B33" s="234"/>
      <c r="C33" s="235"/>
      <c r="D33" s="236"/>
      <c r="E33" s="236"/>
      <c r="F33" s="235"/>
      <c r="G33" s="235"/>
      <c r="H33" s="235"/>
      <c r="I33" s="237"/>
      <c r="J33" s="237"/>
      <c r="K33" s="237"/>
      <c r="L33" s="237"/>
      <c r="M33" s="271">
        <f>SUM(M8:M32)</f>
        <v>80</v>
      </c>
      <c r="N33" s="238" t="str">
        <f t="shared" si="1"/>
        <v/>
      </c>
    </row>
    <row r="35" spans="1:14" x14ac:dyDescent="0.2">
      <c r="A35" s="177" t="s">
        <v>102</v>
      </c>
    </row>
    <row r="36" spans="1:14" x14ac:dyDescent="0.2">
      <c r="A36" s="178" t="s">
        <v>103</v>
      </c>
    </row>
    <row r="37" spans="1:14" x14ac:dyDescent="0.2">
      <c r="A37" s="179" t="s">
        <v>104</v>
      </c>
    </row>
    <row r="38" spans="1:14" x14ac:dyDescent="0.2">
      <c r="A38" s="179"/>
    </row>
    <row r="39" spans="1:14" x14ac:dyDescent="0.2">
      <c r="A39" s="180" t="s">
        <v>105</v>
      </c>
    </row>
    <row r="40" spans="1:14" x14ac:dyDescent="0.2">
      <c r="A40" s="181" t="s">
        <v>106</v>
      </c>
    </row>
    <row r="41" spans="1:14" x14ac:dyDescent="0.2">
      <c r="A41" s="181" t="s">
        <v>107</v>
      </c>
    </row>
    <row r="42" spans="1:14" x14ac:dyDescent="0.2">
      <c r="A42" s="181" t="s">
        <v>108</v>
      </c>
    </row>
    <row r="43" spans="1:14" x14ac:dyDescent="0.2">
      <c r="A43" s="182"/>
    </row>
    <row r="44" spans="1:14" x14ac:dyDescent="0.2">
      <c r="A44" s="181" t="s">
        <v>109</v>
      </c>
    </row>
    <row r="45" spans="1:14" x14ac:dyDescent="0.2">
      <c r="A45" s="181" t="s">
        <v>110</v>
      </c>
    </row>
    <row r="46" spans="1:14" x14ac:dyDescent="0.2">
      <c r="A46" s="181" t="s">
        <v>111</v>
      </c>
    </row>
    <row r="47" spans="1:14" x14ac:dyDescent="0.2">
      <c r="A47" s="182"/>
    </row>
    <row r="48" spans="1:14" x14ac:dyDescent="0.2">
      <c r="A48" s="181" t="s">
        <v>112</v>
      </c>
    </row>
    <row r="49" spans="1:1" x14ac:dyDescent="0.2">
      <c r="A49" s="181" t="s">
        <v>113</v>
      </c>
    </row>
    <row r="50" spans="1:1" x14ac:dyDescent="0.2">
      <c r="A50" s="181" t="s">
        <v>114</v>
      </c>
    </row>
    <row r="51" spans="1:1" x14ac:dyDescent="0.2">
      <c r="A51" s="181"/>
    </row>
    <row r="52" spans="1:1" x14ac:dyDescent="0.2">
      <c r="A52" s="181" t="s">
        <v>115</v>
      </c>
    </row>
    <row r="53" spans="1:1" x14ac:dyDescent="0.2">
      <c r="A53" s="181" t="s">
        <v>116</v>
      </c>
    </row>
    <row r="54" spans="1:1" x14ac:dyDescent="0.2">
      <c r="A54" s="181" t="s">
        <v>117</v>
      </c>
    </row>
  </sheetData>
  <sheetProtection password="E5AF" sheet="1" formatColumns="0" formatRows="0"/>
  <conditionalFormatting sqref="N8:N32">
    <cfRule type="cellIs" dxfId="0" priority="1" operator="greaterThan">
      <formula>1.004</formula>
    </cfRule>
  </conditionalFormatting>
  <dataValidations count="2">
    <dataValidation allowBlank="1" showInputMessage="1" showErrorMessage="1" promptTitle="Vollzeitbeschäftigung" prompt="Bei einer Vollzeitanstellung ist immer der Wert 40 zu erfassen. Die gilt z. B. auch bei einer 39 Std.-Woche." sqref="B8:B33"/>
    <dataValidation allowBlank="1" showInputMessage="1" showErrorMessage="1" promptTitle="Projektlaufzeit" prompt="Bitte erfassen Sie hier zunächst die geplante Projektlaufzeit (Anzahl Monate)." sqref="B3:B4"/>
  </dataValidations>
  <pageMargins left="0.70866141732283472" right="0.51181102362204722" top="0.70866141732283472" bottom="0.39370078740157483" header="0.31496062992125984" footer="0.31496062992125984"/>
  <pageSetup paperSize="9" scale="50" orientation="portrait" r:id="rId1"/>
  <headerFooter>
    <oddHeader>&amp;R&amp;G</oddHeader>
    <oddFooter>&amp;L&amp;9TAB-10968/05.25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showGridLines="0" topLeftCell="A4" zoomScaleNormal="100" workbookViewId="0">
      <selection activeCell="E16" sqref="E16:G16"/>
    </sheetView>
  </sheetViews>
  <sheetFormatPr baseColWidth="10" defaultRowHeight="15" x14ac:dyDescent="0.2"/>
  <cols>
    <col min="1" max="1" width="15.33203125" customWidth="1"/>
    <col min="2" max="2" width="12" bestFit="1" customWidth="1"/>
    <col min="3" max="4" width="10.77734375" customWidth="1"/>
    <col min="5" max="5" width="7.109375" bestFit="1" customWidth="1"/>
    <col min="6" max="6" width="1.77734375" customWidth="1"/>
    <col min="7" max="7" width="5.6640625" bestFit="1" customWidth="1"/>
    <col min="8" max="8" width="5.5546875" bestFit="1" customWidth="1"/>
    <col min="9" max="9" width="8.109375" bestFit="1" customWidth="1"/>
    <col min="10" max="10" width="1.77734375" customWidth="1"/>
    <col min="11" max="11" width="5.6640625" bestFit="1" customWidth="1"/>
    <col min="12" max="12" width="5.5546875" bestFit="1" customWidth="1"/>
    <col min="13" max="13" width="8.109375" bestFit="1" customWidth="1"/>
    <col min="14" max="14" width="1.77734375" customWidth="1"/>
    <col min="15" max="15" width="5.6640625" bestFit="1" customWidth="1"/>
    <col min="16" max="16" width="5.5546875" bestFit="1" customWidth="1"/>
    <col min="17" max="17" width="8.109375" bestFit="1" customWidth="1"/>
    <col min="18" max="18" width="1.77734375" customWidth="1"/>
    <col min="19" max="19" width="5.6640625" bestFit="1" customWidth="1"/>
    <col min="20" max="20" width="5.5546875" bestFit="1" customWidth="1"/>
    <col min="21" max="21" width="8.109375" bestFit="1" customWidth="1"/>
  </cols>
  <sheetData>
    <row r="1" spans="1:21" ht="15.75" x14ac:dyDescent="0.25">
      <c r="A1" s="15" t="s">
        <v>147</v>
      </c>
      <c r="B1" s="16"/>
      <c r="C1" s="16"/>
      <c r="D1" s="16"/>
      <c r="E1" s="16"/>
      <c r="F1" s="16"/>
      <c r="G1" s="16"/>
      <c r="H1" s="16"/>
      <c r="I1" s="16"/>
      <c r="K1" s="16"/>
      <c r="L1" s="16"/>
      <c r="M1" s="16"/>
      <c r="O1" s="16"/>
      <c r="P1" s="16"/>
      <c r="Q1" s="16"/>
      <c r="S1" s="16"/>
      <c r="T1" s="16"/>
      <c r="U1" s="16"/>
    </row>
    <row r="2" spans="1:21" x14ac:dyDescent="0.2">
      <c r="A2" s="16"/>
      <c r="B2" s="16"/>
      <c r="C2" s="16"/>
      <c r="D2" s="16"/>
      <c r="E2" s="16"/>
      <c r="F2" s="16"/>
      <c r="G2" s="367">
        <v>2025</v>
      </c>
      <c r="H2" s="367"/>
      <c r="I2" s="367"/>
      <c r="K2" s="367">
        <v>2026</v>
      </c>
      <c r="L2" s="367"/>
      <c r="M2" s="367"/>
      <c r="O2" s="367">
        <v>2027</v>
      </c>
      <c r="P2" s="367"/>
      <c r="Q2" s="367"/>
      <c r="S2" s="367">
        <v>2028</v>
      </c>
      <c r="T2" s="367"/>
      <c r="U2" s="367"/>
    </row>
    <row r="3" spans="1:21" ht="15.75" x14ac:dyDescent="0.25">
      <c r="B3" s="17" t="s">
        <v>28</v>
      </c>
      <c r="C3" s="18">
        <v>0.38</v>
      </c>
      <c r="D3" s="16"/>
      <c r="E3" s="16"/>
      <c r="F3" s="16"/>
      <c r="G3" s="368" t="s">
        <v>142</v>
      </c>
      <c r="H3" s="368"/>
      <c r="I3" s="368"/>
      <c r="K3" s="368" t="s">
        <v>142</v>
      </c>
      <c r="L3" s="368"/>
      <c r="M3" s="368"/>
      <c r="O3" s="368" t="s">
        <v>142</v>
      </c>
      <c r="P3" s="368"/>
      <c r="Q3" s="368"/>
      <c r="S3" s="368" t="s">
        <v>142</v>
      </c>
      <c r="T3" s="368"/>
      <c r="U3" s="368"/>
    </row>
    <row r="4" spans="1:21" x14ac:dyDescent="0.2">
      <c r="A4" s="16"/>
      <c r="B4" s="16"/>
      <c r="C4" s="16"/>
      <c r="D4" s="16"/>
      <c r="E4" s="16"/>
      <c r="F4" s="16"/>
      <c r="G4" s="16"/>
      <c r="H4" s="16"/>
      <c r="I4" s="16"/>
      <c r="K4" s="16"/>
      <c r="L4" s="16"/>
      <c r="M4" s="16"/>
      <c r="O4" s="16"/>
      <c r="P4" s="16"/>
      <c r="Q4" s="16"/>
      <c r="S4" s="16"/>
      <c r="T4" s="16"/>
      <c r="U4" s="16"/>
    </row>
    <row r="5" spans="1:21" ht="36" x14ac:dyDescent="0.2">
      <c r="A5" s="217" t="s">
        <v>141</v>
      </c>
      <c r="B5" s="217" t="s">
        <v>22</v>
      </c>
      <c r="C5" s="218" t="s">
        <v>20</v>
      </c>
      <c r="D5" s="218" t="s">
        <v>21</v>
      </c>
      <c r="E5" s="218" t="s">
        <v>145</v>
      </c>
      <c r="F5" s="219"/>
      <c r="G5" s="220" t="s">
        <v>25</v>
      </c>
      <c r="H5" s="220" t="s">
        <v>144</v>
      </c>
      <c r="I5" s="220" t="s">
        <v>16</v>
      </c>
      <c r="J5" s="221"/>
      <c r="K5" s="220" t="s">
        <v>25</v>
      </c>
      <c r="L5" s="220" t="s">
        <v>144</v>
      </c>
      <c r="M5" s="220" t="s">
        <v>16</v>
      </c>
      <c r="N5" s="221"/>
      <c r="O5" s="220" t="s">
        <v>25</v>
      </c>
      <c r="P5" s="220" t="s">
        <v>144</v>
      </c>
      <c r="Q5" s="220" t="s">
        <v>16</v>
      </c>
      <c r="R5" s="221"/>
      <c r="S5" s="220" t="s">
        <v>25</v>
      </c>
      <c r="T5" s="220" t="s">
        <v>144</v>
      </c>
      <c r="U5" s="220" t="s">
        <v>16</v>
      </c>
    </row>
    <row r="6" spans="1:21" ht="9.9499999999999993" customHeight="1" x14ac:dyDescent="0.25">
      <c r="A6" s="19"/>
      <c r="B6" s="19"/>
      <c r="C6" s="19"/>
      <c r="D6" s="19"/>
      <c r="E6" s="20"/>
      <c r="F6" s="209"/>
      <c r="G6" s="20"/>
      <c r="H6" s="21"/>
      <c r="I6" s="22"/>
      <c r="K6" s="20"/>
      <c r="L6" s="21"/>
      <c r="M6" s="22"/>
      <c r="O6" s="20"/>
      <c r="P6" s="21"/>
      <c r="Q6" s="22"/>
      <c r="S6" s="20"/>
      <c r="T6" s="21"/>
      <c r="U6" s="22"/>
    </row>
    <row r="7" spans="1:21" ht="27.95" customHeight="1" x14ac:dyDescent="0.2">
      <c r="A7" s="215" t="s">
        <v>23</v>
      </c>
      <c r="B7" s="215" t="s">
        <v>24</v>
      </c>
      <c r="C7" s="215" t="s">
        <v>26</v>
      </c>
      <c r="D7" s="215" t="s">
        <v>27</v>
      </c>
      <c r="E7" s="119">
        <f>35*2</f>
        <v>70</v>
      </c>
      <c r="F7" s="210"/>
      <c r="G7" s="213">
        <v>3</v>
      </c>
      <c r="H7" s="120">
        <f>$E7*G7</f>
        <v>210</v>
      </c>
      <c r="I7" s="23"/>
      <c r="K7" s="213">
        <v>3</v>
      </c>
      <c r="L7" s="120">
        <f>$E7*K7</f>
        <v>210</v>
      </c>
      <c r="M7" s="23"/>
      <c r="O7" s="213">
        <v>3</v>
      </c>
      <c r="P7" s="120">
        <f>$E7*O7</f>
        <v>210</v>
      </c>
      <c r="Q7" s="23"/>
      <c r="S7" s="213"/>
      <c r="T7" s="120">
        <f>$E7*S7</f>
        <v>0</v>
      </c>
      <c r="U7" s="23"/>
    </row>
    <row r="8" spans="1:21" ht="27.95" customHeight="1" x14ac:dyDescent="0.2">
      <c r="A8" s="239"/>
      <c r="B8" s="239"/>
      <c r="C8" s="239"/>
      <c r="D8" s="239"/>
      <c r="E8" s="240"/>
      <c r="F8" s="241"/>
      <c r="G8" s="242"/>
      <c r="H8" s="212">
        <f t="shared" ref="H8:H33" si="0">$E8*G8</f>
        <v>0</v>
      </c>
      <c r="I8" s="243"/>
      <c r="J8" s="244"/>
      <c r="K8" s="242"/>
      <c r="L8" s="212">
        <f t="shared" ref="L8:L33" si="1">$E8*K8</f>
        <v>0</v>
      </c>
      <c r="M8" s="243"/>
      <c r="N8" s="244"/>
      <c r="O8" s="242"/>
      <c r="P8" s="212">
        <f t="shared" ref="P8:P33" si="2">$E8*O8</f>
        <v>0</v>
      </c>
      <c r="Q8" s="243"/>
      <c r="R8" s="244"/>
      <c r="S8" s="242"/>
      <c r="T8" s="212">
        <f t="shared" ref="T8:T33" si="3">$E8*S8</f>
        <v>0</v>
      </c>
      <c r="U8" s="24"/>
    </row>
    <row r="9" spans="1:21" ht="27.95" customHeight="1" x14ac:dyDescent="0.2">
      <c r="A9" s="245"/>
      <c r="B9" s="239"/>
      <c r="C9" s="245"/>
      <c r="D9" s="239"/>
      <c r="E9" s="246"/>
      <c r="F9" s="241"/>
      <c r="G9" s="242"/>
      <c r="H9" s="212">
        <f t="shared" si="0"/>
        <v>0</v>
      </c>
      <c r="I9" s="243"/>
      <c r="J9" s="244"/>
      <c r="K9" s="242"/>
      <c r="L9" s="212">
        <f t="shared" si="1"/>
        <v>0</v>
      </c>
      <c r="M9" s="243"/>
      <c r="N9" s="244"/>
      <c r="O9" s="242"/>
      <c r="P9" s="212">
        <f t="shared" si="2"/>
        <v>0</v>
      </c>
      <c r="Q9" s="243"/>
      <c r="R9" s="244"/>
      <c r="S9" s="242"/>
      <c r="T9" s="212">
        <f t="shared" si="3"/>
        <v>0</v>
      </c>
      <c r="U9" s="24"/>
    </row>
    <row r="10" spans="1:21" ht="27.95" customHeight="1" x14ac:dyDescent="0.2">
      <c r="A10" s="239"/>
      <c r="B10" s="239"/>
      <c r="C10" s="239"/>
      <c r="D10" s="239"/>
      <c r="E10" s="240"/>
      <c r="F10" s="241"/>
      <c r="G10" s="242"/>
      <c r="H10" s="212">
        <f t="shared" si="0"/>
        <v>0</v>
      </c>
      <c r="I10" s="243"/>
      <c r="J10" s="244"/>
      <c r="K10" s="242"/>
      <c r="L10" s="212">
        <f t="shared" si="1"/>
        <v>0</v>
      </c>
      <c r="M10" s="243"/>
      <c r="N10" s="244"/>
      <c r="O10" s="242"/>
      <c r="P10" s="212">
        <f t="shared" si="2"/>
        <v>0</v>
      </c>
      <c r="Q10" s="243"/>
      <c r="R10" s="244"/>
      <c r="S10" s="242"/>
      <c r="T10" s="212">
        <f t="shared" si="3"/>
        <v>0</v>
      </c>
      <c r="U10" s="24"/>
    </row>
    <row r="11" spans="1:21" ht="27.95" customHeight="1" x14ac:dyDescent="0.2">
      <c r="A11" s="216"/>
      <c r="B11" s="216"/>
      <c r="C11" s="216"/>
      <c r="D11" s="216"/>
      <c r="E11" s="32"/>
      <c r="F11" s="211"/>
      <c r="G11" s="214"/>
      <c r="H11" s="25">
        <f t="shared" si="0"/>
        <v>0</v>
      </c>
      <c r="I11" s="24"/>
      <c r="K11" s="214"/>
      <c r="L11" s="25">
        <f t="shared" si="1"/>
        <v>0</v>
      </c>
      <c r="M11" s="24"/>
      <c r="O11" s="214"/>
      <c r="P11" s="212">
        <f t="shared" si="2"/>
        <v>0</v>
      </c>
      <c r="Q11" s="24"/>
      <c r="S11" s="214"/>
      <c r="T11" s="212">
        <f t="shared" si="3"/>
        <v>0</v>
      </c>
      <c r="U11" s="24"/>
    </row>
    <row r="12" spans="1:21" ht="27.95" customHeight="1" x14ac:dyDescent="0.2">
      <c r="A12" s="216"/>
      <c r="B12" s="216"/>
      <c r="C12" s="216"/>
      <c r="D12" s="216"/>
      <c r="E12" s="32"/>
      <c r="F12" s="211"/>
      <c r="G12" s="214"/>
      <c r="H12" s="25">
        <f t="shared" si="0"/>
        <v>0</v>
      </c>
      <c r="I12" s="24"/>
      <c r="K12" s="214"/>
      <c r="L12" s="25">
        <f t="shared" si="1"/>
        <v>0</v>
      </c>
      <c r="M12" s="24"/>
      <c r="O12" s="214"/>
      <c r="P12" s="212">
        <f t="shared" si="2"/>
        <v>0</v>
      </c>
      <c r="Q12" s="24"/>
      <c r="S12" s="214"/>
      <c r="T12" s="212">
        <f t="shared" si="3"/>
        <v>0</v>
      </c>
      <c r="U12" s="24"/>
    </row>
    <row r="13" spans="1:21" ht="27.95" customHeight="1" x14ac:dyDescent="0.2">
      <c r="A13" s="216"/>
      <c r="B13" s="216"/>
      <c r="C13" s="216"/>
      <c r="D13" s="216"/>
      <c r="E13" s="32"/>
      <c r="F13" s="211"/>
      <c r="G13" s="214"/>
      <c r="H13" s="25">
        <f t="shared" si="0"/>
        <v>0</v>
      </c>
      <c r="I13" s="24"/>
      <c r="K13" s="214"/>
      <c r="L13" s="25">
        <f t="shared" si="1"/>
        <v>0</v>
      </c>
      <c r="M13" s="24"/>
      <c r="O13" s="214"/>
      <c r="P13" s="212">
        <f t="shared" si="2"/>
        <v>0</v>
      </c>
      <c r="Q13" s="24"/>
      <c r="S13" s="214"/>
      <c r="T13" s="212">
        <f t="shared" si="3"/>
        <v>0</v>
      </c>
      <c r="U13" s="24"/>
    </row>
    <row r="14" spans="1:21" ht="27.95" customHeight="1" x14ac:dyDescent="0.2">
      <c r="A14" s="216"/>
      <c r="B14" s="216"/>
      <c r="C14" s="216"/>
      <c r="D14" s="216"/>
      <c r="E14" s="32"/>
      <c r="F14" s="211"/>
      <c r="G14" s="214"/>
      <c r="H14" s="25">
        <f t="shared" si="0"/>
        <v>0</v>
      </c>
      <c r="I14" s="24"/>
      <c r="K14" s="214"/>
      <c r="L14" s="25">
        <f t="shared" si="1"/>
        <v>0</v>
      </c>
      <c r="M14" s="24"/>
      <c r="O14" s="214"/>
      <c r="P14" s="212">
        <f t="shared" si="2"/>
        <v>0</v>
      </c>
      <c r="Q14" s="24"/>
      <c r="S14" s="214"/>
      <c r="T14" s="212">
        <f t="shared" si="3"/>
        <v>0</v>
      </c>
      <c r="U14" s="24"/>
    </row>
    <row r="15" spans="1:21" ht="27.95" customHeight="1" x14ac:dyDescent="0.2">
      <c r="A15" s="216"/>
      <c r="B15" s="216"/>
      <c r="C15" s="216"/>
      <c r="D15" s="216"/>
      <c r="E15" s="32"/>
      <c r="F15" s="211"/>
      <c r="G15" s="214"/>
      <c r="H15" s="25">
        <f t="shared" si="0"/>
        <v>0</v>
      </c>
      <c r="I15" s="24"/>
      <c r="K15" s="214"/>
      <c r="L15" s="25">
        <f t="shared" si="1"/>
        <v>0</v>
      </c>
      <c r="M15" s="24"/>
      <c r="O15" s="214"/>
      <c r="P15" s="212">
        <f t="shared" si="2"/>
        <v>0</v>
      </c>
      <c r="Q15" s="24"/>
      <c r="S15" s="214"/>
      <c r="T15" s="212">
        <f t="shared" si="3"/>
        <v>0</v>
      </c>
      <c r="U15" s="24"/>
    </row>
    <row r="16" spans="1:21" ht="27.95" customHeight="1" x14ac:dyDescent="0.2">
      <c r="A16" s="216"/>
      <c r="B16" s="216"/>
      <c r="C16" s="216"/>
      <c r="D16" s="216"/>
      <c r="E16" s="32"/>
      <c r="F16" s="211"/>
      <c r="G16" s="214"/>
      <c r="H16" s="25">
        <f t="shared" si="0"/>
        <v>0</v>
      </c>
      <c r="I16" s="24"/>
      <c r="K16" s="214"/>
      <c r="L16" s="25">
        <f t="shared" si="1"/>
        <v>0</v>
      </c>
      <c r="M16" s="24"/>
      <c r="O16" s="214"/>
      <c r="P16" s="212">
        <f t="shared" si="2"/>
        <v>0</v>
      </c>
      <c r="Q16" s="24"/>
      <c r="S16" s="214"/>
      <c r="T16" s="212">
        <f t="shared" si="3"/>
        <v>0</v>
      </c>
      <c r="U16" s="24"/>
    </row>
    <row r="17" spans="1:21" ht="27.95" customHeight="1" x14ac:dyDescent="0.2">
      <c r="A17" s="216"/>
      <c r="B17" s="216"/>
      <c r="C17" s="216"/>
      <c r="D17" s="216"/>
      <c r="E17" s="32"/>
      <c r="F17" s="211"/>
      <c r="G17" s="214"/>
      <c r="H17" s="25">
        <f t="shared" si="0"/>
        <v>0</v>
      </c>
      <c r="I17" s="24"/>
      <c r="K17" s="214"/>
      <c r="L17" s="25">
        <f t="shared" si="1"/>
        <v>0</v>
      </c>
      <c r="M17" s="24"/>
      <c r="O17" s="214"/>
      <c r="P17" s="212">
        <f t="shared" si="2"/>
        <v>0</v>
      </c>
      <c r="Q17" s="24"/>
      <c r="S17" s="214"/>
      <c r="T17" s="212">
        <f t="shared" si="3"/>
        <v>0</v>
      </c>
      <c r="U17" s="24"/>
    </row>
    <row r="18" spans="1:21" ht="27.95" customHeight="1" x14ac:dyDescent="0.2">
      <c r="A18" s="216"/>
      <c r="B18" s="216"/>
      <c r="C18" s="216"/>
      <c r="D18" s="216"/>
      <c r="E18" s="32"/>
      <c r="F18" s="211"/>
      <c r="G18" s="214"/>
      <c r="H18" s="25">
        <f t="shared" si="0"/>
        <v>0</v>
      </c>
      <c r="I18" s="24"/>
      <c r="K18" s="214"/>
      <c r="L18" s="25">
        <f t="shared" si="1"/>
        <v>0</v>
      </c>
      <c r="M18" s="24"/>
      <c r="O18" s="214"/>
      <c r="P18" s="212">
        <f t="shared" si="2"/>
        <v>0</v>
      </c>
      <c r="Q18" s="24"/>
      <c r="S18" s="214"/>
      <c r="T18" s="212">
        <f t="shared" si="3"/>
        <v>0</v>
      </c>
      <c r="U18" s="24"/>
    </row>
    <row r="19" spans="1:21" ht="27.95" customHeight="1" x14ac:dyDescent="0.2">
      <c r="A19" s="216"/>
      <c r="B19" s="216"/>
      <c r="C19" s="216"/>
      <c r="D19" s="216"/>
      <c r="E19" s="32"/>
      <c r="F19" s="211"/>
      <c r="G19" s="214"/>
      <c r="H19" s="25">
        <f t="shared" si="0"/>
        <v>0</v>
      </c>
      <c r="I19" s="24"/>
      <c r="K19" s="214"/>
      <c r="L19" s="25">
        <f t="shared" si="1"/>
        <v>0</v>
      </c>
      <c r="M19" s="24"/>
      <c r="O19" s="214"/>
      <c r="P19" s="212">
        <f t="shared" si="2"/>
        <v>0</v>
      </c>
      <c r="Q19" s="24"/>
      <c r="S19" s="214"/>
      <c r="T19" s="212">
        <f t="shared" si="3"/>
        <v>0</v>
      </c>
      <c r="U19" s="24"/>
    </row>
    <row r="20" spans="1:21" ht="27.95" customHeight="1" x14ac:dyDescent="0.2">
      <c r="A20" s="216"/>
      <c r="B20" s="216"/>
      <c r="C20" s="216"/>
      <c r="D20" s="216"/>
      <c r="E20" s="32"/>
      <c r="F20" s="211"/>
      <c r="G20" s="214"/>
      <c r="H20" s="25">
        <f t="shared" si="0"/>
        <v>0</v>
      </c>
      <c r="I20" s="24"/>
      <c r="K20" s="214"/>
      <c r="L20" s="25">
        <f t="shared" si="1"/>
        <v>0</v>
      </c>
      <c r="M20" s="24"/>
      <c r="O20" s="214"/>
      <c r="P20" s="212">
        <f t="shared" si="2"/>
        <v>0</v>
      </c>
      <c r="Q20" s="24"/>
      <c r="S20" s="214"/>
      <c r="T20" s="212">
        <f t="shared" si="3"/>
        <v>0</v>
      </c>
      <c r="U20" s="24"/>
    </row>
    <row r="21" spans="1:21" ht="27.95" customHeight="1" x14ac:dyDescent="0.2">
      <c r="A21" s="216"/>
      <c r="B21" s="216"/>
      <c r="C21" s="216"/>
      <c r="D21" s="216"/>
      <c r="E21" s="32"/>
      <c r="F21" s="211"/>
      <c r="G21" s="214"/>
      <c r="H21" s="25">
        <f t="shared" si="0"/>
        <v>0</v>
      </c>
      <c r="I21" s="24"/>
      <c r="K21" s="214"/>
      <c r="L21" s="25">
        <f t="shared" si="1"/>
        <v>0</v>
      </c>
      <c r="M21" s="24"/>
      <c r="O21" s="214"/>
      <c r="P21" s="212">
        <f t="shared" si="2"/>
        <v>0</v>
      </c>
      <c r="Q21" s="24"/>
      <c r="S21" s="214"/>
      <c r="T21" s="212">
        <f t="shared" si="3"/>
        <v>0</v>
      </c>
      <c r="U21" s="24"/>
    </row>
    <row r="22" spans="1:21" ht="27.95" customHeight="1" x14ac:dyDescent="0.2">
      <c r="A22" s="216"/>
      <c r="B22" s="216"/>
      <c r="C22" s="216"/>
      <c r="D22" s="216"/>
      <c r="E22" s="32"/>
      <c r="F22" s="211"/>
      <c r="G22" s="214"/>
      <c r="H22" s="25">
        <f t="shared" si="0"/>
        <v>0</v>
      </c>
      <c r="I22" s="24"/>
      <c r="K22" s="214"/>
      <c r="L22" s="25">
        <f t="shared" si="1"/>
        <v>0</v>
      </c>
      <c r="M22" s="24"/>
      <c r="O22" s="214"/>
      <c r="P22" s="212">
        <f t="shared" si="2"/>
        <v>0</v>
      </c>
      <c r="Q22" s="24"/>
      <c r="S22" s="214"/>
      <c r="T22" s="212">
        <f t="shared" si="3"/>
        <v>0</v>
      </c>
      <c r="U22" s="24"/>
    </row>
    <row r="23" spans="1:21" ht="27.95" customHeight="1" x14ac:dyDescent="0.2">
      <c r="A23" s="216"/>
      <c r="B23" s="216"/>
      <c r="C23" s="216"/>
      <c r="D23" s="216"/>
      <c r="E23" s="32"/>
      <c r="F23" s="211"/>
      <c r="G23" s="214"/>
      <c r="H23" s="25">
        <f t="shared" si="0"/>
        <v>0</v>
      </c>
      <c r="I23" s="24"/>
      <c r="K23" s="214"/>
      <c r="L23" s="25">
        <f t="shared" si="1"/>
        <v>0</v>
      </c>
      <c r="M23" s="24"/>
      <c r="O23" s="214"/>
      <c r="P23" s="212">
        <f t="shared" si="2"/>
        <v>0</v>
      </c>
      <c r="Q23" s="24"/>
      <c r="S23" s="214"/>
      <c r="T23" s="212">
        <f t="shared" si="3"/>
        <v>0</v>
      </c>
      <c r="U23" s="24"/>
    </row>
    <row r="24" spans="1:21" ht="27.95" hidden="1" customHeight="1" x14ac:dyDescent="0.2">
      <c r="A24" s="216"/>
      <c r="B24" s="216"/>
      <c r="C24" s="216"/>
      <c r="D24" s="216"/>
      <c r="E24" s="32"/>
      <c r="F24" s="211"/>
      <c r="G24" s="214"/>
      <c r="H24" s="25">
        <f t="shared" si="0"/>
        <v>0</v>
      </c>
      <c r="I24" s="24"/>
      <c r="K24" s="214"/>
      <c r="L24" s="25">
        <f t="shared" si="1"/>
        <v>0</v>
      </c>
      <c r="M24" s="24"/>
      <c r="O24" s="214"/>
      <c r="P24" s="212">
        <f t="shared" si="2"/>
        <v>0</v>
      </c>
      <c r="Q24" s="24"/>
      <c r="S24" s="214"/>
      <c r="T24" s="212">
        <f t="shared" si="3"/>
        <v>0</v>
      </c>
      <c r="U24" s="24"/>
    </row>
    <row r="25" spans="1:21" ht="27.95" hidden="1" customHeight="1" x14ac:dyDescent="0.2">
      <c r="A25" s="216"/>
      <c r="B25" s="216"/>
      <c r="C25" s="216"/>
      <c r="D25" s="216"/>
      <c r="E25" s="32"/>
      <c r="F25" s="211"/>
      <c r="G25" s="214"/>
      <c r="H25" s="25">
        <f t="shared" si="0"/>
        <v>0</v>
      </c>
      <c r="I25" s="24"/>
      <c r="K25" s="214"/>
      <c r="L25" s="25">
        <f t="shared" si="1"/>
        <v>0</v>
      </c>
      <c r="M25" s="24"/>
      <c r="O25" s="214"/>
      <c r="P25" s="212">
        <f t="shared" si="2"/>
        <v>0</v>
      </c>
      <c r="Q25" s="24"/>
      <c r="S25" s="214"/>
      <c r="T25" s="212">
        <f t="shared" si="3"/>
        <v>0</v>
      </c>
      <c r="U25" s="24"/>
    </row>
    <row r="26" spans="1:21" ht="27.95" hidden="1" customHeight="1" x14ac:dyDescent="0.2">
      <c r="A26" s="216"/>
      <c r="B26" s="216"/>
      <c r="C26" s="216"/>
      <c r="D26" s="216"/>
      <c r="E26" s="32"/>
      <c r="F26" s="211"/>
      <c r="G26" s="214"/>
      <c r="H26" s="25">
        <f t="shared" si="0"/>
        <v>0</v>
      </c>
      <c r="I26" s="24"/>
      <c r="K26" s="214"/>
      <c r="L26" s="25">
        <f t="shared" si="1"/>
        <v>0</v>
      </c>
      <c r="M26" s="24"/>
      <c r="O26" s="214"/>
      <c r="P26" s="212">
        <f t="shared" si="2"/>
        <v>0</v>
      </c>
      <c r="Q26" s="24"/>
      <c r="S26" s="214"/>
      <c r="T26" s="212">
        <f t="shared" si="3"/>
        <v>0</v>
      </c>
      <c r="U26" s="24"/>
    </row>
    <row r="27" spans="1:21" ht="27.95" hidden="1" customHeight="1" x14ac:dyDescent="0.2">
      <c r="A27" s="216"/>
      <c r="B27" s="216"/>
      <c r="C27" s="216"/>
      <c r="D27" s="216"/>
      <c r="E27" s="32"/>
      <c r="F27" s="211"/>
      <c r="G27" s="214"/>
      <c r="H27" s="25">
        <f t="shared" si="0"/>
        <v>0</v>
      </c>
      <c r="I27" s="24"/>
      <c r="K27" s="214"/>
      <c r="L27" s="25">
        <f t="shared" si="1"/>
        <v>0</v>
      </c>
      <c r="M27" s="24"/>
      <c r="O27" s="214"/>
      <c r="P27" s="212">
        <f t="shared" si="2"/>
        <v>0</v>
      </c>
      <c r="Q27" s="24"/>
      <c r="S27" s="214"/>
      <c r="T27" s="212">
        <f t="shared" si="3"/>
        <v>0</v>
      </c>
      <c r="U27" s="24"/>
    </row>
    <row r="28" spans="1:21" ht="27.95" hidden="1" customHeight="1" x14ac:dyDescent="0.2">
      <c r="A28" s="216"/>
      <c r="B28" s="216"/>
      <c r="C28" s="216"/>
      <c r="D28" s="216"/>
      <c r="E28" s="32"/>
      <c r="F28" s="211"/>
      <c r="G28" s="214"/>
      <c r="H28" s="25">
        <f t="shared" si="0"/>
        <v>0</v>
      </c>
      <c r="I28" s="24"/>
      <c r="K28" s="214"/>
      <c r="L28" s="25">
        <f t="shared" si="1"/>
        <v>0</v>
      </c>
      <c r="M28" s="24"/>
      <c r="O28" s="214"/>
      <c r="P28" s="212">
        <f t="shared" si="2"/>
        <v>0</v>
      </c>
      <c r="Q28" s="24"/>
      <c r="S28" s="214"/>
      <c r="T28" s="212">
        <f t="shared" si="3"/>
        <v>0</v>
      </c>
      <c r="U28" s="24"/>
    </row>
    <row r="29" spans="1:21" ht="27.95" hidden="1" customHeight="1" x14ac:dyDescent="0.2">
      <c r="A29" s="216"/>
      <c r="B29" s="216"/>
      <c r="C29" s="216"/>
      <c r="D29" s="216"/>
      <c r="E29" s="32"/>
      <c r="F29" s="211"/>
      <c r="G29" s="214"/>
      <c r="H29" s="25">
        <f t="shared" si="0"/>
        <v>0</v>
      </c>
      <c r="I29" s="24"/>
      <c r="K29" s="214"/>
      <c r="L29" s="25">
        <f t="shared" si="1"/>
        <v>0</v>
      </c>
      <c r="M29" s="24"/>
      <c r="O29" s="214"/>
      <c r="P29" s="212">
        <f t="shared" si="2"/>
        <v>0</v>
      </c>
      <c r="Q29" s="24"/>
      <c r="S29" s="214"/>
      <c r="T29" s="212">
        <f t="shared" si="3"/>
        <v>0</v>
      </c>
      <c r="U29" s="24"/>
    </row>
    <row r="30" spans="1:21" ht="27.95" hidden="1" customHeight="1" x14ac:dyDescent="0.2">
      <c r="A30" s="216"/>
      <c r="B30" s="216"/>
      <c r="C30" s="216"/>
      <c r="D30" s="216"/>
      <c r="E30" s="32"/>
      <c r="F30" s="211"/>
      <c r="G30" s="214"/>
      <c r="H30" s="25">
        <f t="shared" si="0"/>
        <v>0</v>
      </c>
      <c r="I30" s="24"/>
      <c r="K30" s="214"/>
      <c r="L30" s="25">
        <f t="shared" si="1"/>
        <v>0</v>
      </c>
      <c r="M30" s="24"/>
      <c r="O30" s="214"/>
      <c r="P30" s="212">
        <f t="shared" si="2"/>
        <v>0</v>
      </c>
      <c r="Q30" s="24"/>
      <c r="S30" s="214"/>
      <c r="T30" s="212">
        <f t="shared" si="3"/>
        <v>0</v>
      </c>
      <c r="U30" s="24"/>
    </row>
    <row r="31" spans="1:21" ht="27.95" hidden="1" customHeight="1" x14ac:dyDescent="0.2">
      <c r="A31" s="216"/>
      <c r="B31" s="216"/>
      <c r="C31" s="216"/>
      <c r="D31" s="216"/>
      <c r="E31" s="32"/>
      <c r="F31" s="211"/>
      <c r="G31" s="214"/>
      <c r="H31" s="25">
        <f t="shared" si="0"/>
        <v>0</v>
      </c>
      <c r="I31" s="24"/>
      <c r="K31" s="214"/>
      <c r="L31" s="25">
        <f t="shared" si="1"/>
        <v>0</v>
      </c>
      <c r="M31" s="24"/>
      <c r="O31" s="214"/>
      <c r="P31" s="212">
        <f t="shared" si="2"/>
        <v>0</v>
      </c>
      <c r="Q31" s="24"/>
      <c r="S31" s="214"/>
      <c r="T31" s="212">
        <f t="shared" si="3"/>
        <v>0</v>
      </c>
      <c r="U31" s="24"/>
    </row>
    <row r="32" spans="1:21" ht="27.95" hidden="1" customHeight="1" x14ac:dyDescent="0.2">
      <c r="A32" s="216"/>
      <c r="B32" s="216"/>
      <c r="C32" s="216"/>
      <c r="D32" s="216"/>
      <c r="E32" s="32"/>
      <c r="F32" s="211"/>
      <c r="G32" s="214"/>
      <c r="H32" s="25">
        <f t="shared" si="0"/>
        <v>0</v>
      </c>
      <c r="I32" s="24"/>
      <c r="K32" s="214"/>
      <c r="L32" s="25">
        <f t="shared" si="1"/>
        <v>0</v>
      </c>
      <c r="M32" s="24"/>
      <c r="O32" s="214"/>
      <c r="P32" s="212">
        <f t="shared" si="2"/>
        <v>0</v>
      </c>
      <c r="Q32" s="24"/>
      <c r="S32" s="214"/>
      <c r="T32" s="212">
        <f t="shared" si="3"/>
        <v>0</v>
      </c>
      <c r="U32" s="24"/>
    </row>
    <row r="33" spans="1:21" ht="27.95" hidden="1" customHeight="1" x14ac:dyDescent="0.2">
      <c r="A33" s="216"/>
      <c r="B33" s="216"/>
      <c r="C33" s="216"/>
      <c r="D33" s="216"/>
      <c r="E33" s="32"/>
      <c r="F33" s="211"/>
      <c r="G33" s="214"/>
      <c r="H33" s="25">
        <f t="shared" si="0"/>
        <v>0</v>
      </c>
      <c r="I33" s="26"/>
      <c r="K33" s="214"/>
      <c r="L33" s="25">
        <f t="shared" si="1"/>
        <v>0</v>
      </c>
      <c r="M33" s="26"/>
      <c r="O33" s="214"/>
      <c r="P33" s="212">
        <f t="shared" si="2"/>
        <v>0</v>
      </c>
      <c r="Q33" s="26"/>
      <c r="S33" s="214"/>
      <c r="T33" s="212">
        <f t="shared" si="3"/>
        <v>0</v>
      </c>
      <c r="U33" s="26"/>
    </row>
    <row r="34" spans="1:21" ht="24.95" customHeight="1" x14ac:dyDescent="0.25">
      <c r="A34" s="27" t="s">
        <v>143</v>
      </c>
      <c r="B34" s="28"/>
      <c r="C34" s="28"/>
      <c r="D34" s="28"/>
      <c r="E34" s="29"/>
      <c r="F34" s="29"/>
      <c r="G34" s="29"/>
      <c r="H34" s="30">
        <f>SUM(H7:H33)</f>
        <v>210</v>
      </c>
      <c r="I34" s="31">
        <f>H34*$C$3</f>
        <v>79.8</v>
      </c>
      <c r="K34" s="222"/>
      <c r="L34" s="30">
        <f>SUM(L7:L33)</f>
        <v>210</v>
      </c>
      <c r="M34" s="31">
        <f>L34*$C$3</f>
        <v>79.8</v>
      </c>
      <c r="O34" s="222"/>
      <c r="P34" s="30">
        <f>SUM(P7:P33)</f>
        <v>210</v>
      </c>
      <c r="Q34" s="31">
        <f>P34*$C$3</f>
        <v>79.8</v>
      </c>
      <c r="S34" s="222"/>
      <c r="T34" s="30">
        <f>SUM(T7:T33)</f>
        <v>0</v>
      </c>
      <c r="U34" s="31">
        <f>T34*$C$3</f>
        <v>0</v>
      </c>
    </row>
  </sheetData>
  <sheetProtection password="E5AF" sheet="1" formatCells="0" formatRows="0"/>
  <mergeCells count="8">
    <mergeCell ref="O2:Q2"/>
    <mergeCell ref="O3:Q3"/>
    <mergeCell ref="G2:I2"/>
    <mergeCell ref="G3:I3"/>
    <mergeCell ref="S2:U2"/>
    <mergeCell ref="S3:U3"/>
    <mergeCell ref="K3:M3"/>
    <mergeCell ref="K2:M2"/>
  </mergeCells>
  <pageMargins left="0.70866141732283472" right="0.51181102362204722" top="0.70866141732283472" bottom="0.39370078740157483" header="0.31496062992125984" footer="0.31496062992125984"/>
  <pageSetup paperSize="9" scale="53" orientation="portrait" r:id="rId1"/>
  <headerFooter>
    <oddHeader>&amp;R&amp;G</oddHeader>
    <oddFooter>&amp;L&amp;9TAB-10968/05.25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6"/>
  <sheetViews>
    <sheetView showGridLines="0" topLeftCell="A25" zoomScale="120" zoomScaleNormal="120" workbookViewId="0">
      <selection activeCell="B9" sqref="B9"/>
    </sheetView>
  </sheetViews>
  <sheetFormatPr baseColWidth="10" defaultColWidth="11.5546875" defaultRowHeight="11.25" outlineLevelCol="1" x14ac:dyDescent="0.2"/>
  <cols>
    <col min="1" max="1" width="31.88671875" style="1" customWidth="1"/>
    <col min="2" max="2" width="10" style="1" customWidth="1"/>
    <col min="3" max="3" width="11.109375" style="1" bestFit="1" customWidth="1"/>
    <col min="4" max="4" width="7.77734375" style="1" customWidth="1"/>
    <col min="5" max="5" width="6.77734375" style="1" customWidth="1"/>
    <col min="6" max="6" width="7.77734375" style="1" customWidth="1"/>
    <col min="7" max="7" width="6.77734375" style="1" customWidth="1"/>
    <col min="8" max="8" width="7.77734375" style="1" customWidth="1"/>
    <col min="9" max="9" width="6.77734375" style="1" customWidth="1"/>
    <col min="10" max="10" width="7.77734375" style="1" customWidth="1" outlineLevel="1"/>
    <col min="11" max="11" width="6.77734375" style="1" customWidth="1" outlineLevel="1"/>
    <col min="12" max="12" width="7.44140625" style="1" bestFit="1" customWidth="1"/>
    <col min="13" max="13" width="8" style="1" customWidth="1"/>
    <col min="14" max="14" width="11.5546875" style="1" customWidth="1"/>
    <col min="15" max="15" width="4" style="1" hidden="1" customWidth="1"/>
    <col min="16" max="19" width="4.77734375" style="1" hidden="1" customWidth="1"/>
    <col min="20" max="22" width="3.77734375" style="1" hidden="1" customWidth="1"/>
    <col min="23" max="23" width="11.5546875" style="1" customWidth="1"/>
    <col min="24" max="16384" width="11.5546875" style="1"/>
  </cols>
  <sheetData>
    <row r="1" spans="1:22" ht="15.75" customHeight="1" x14ac:dyDescent="0.25">
      <c r="A1" s="223" t="s">
        <v>184</v>
      </c>
      <c r="B1" s="57"/>
      <c r="C1" s="57"/>
      <c r="D1" s="57"/>
      <c r="E1" s="57"/>
      <c r="F1" s="57"/>
      <c r="G1" s="57"/>
      <c r="H1" s="57"/>
      <c r="I1" s="57"/>
      <c r="J1" s="282"/>
      <c r="K1" s="283"/>
      <c r="L1" s="283"/>
      <c r="M1" s="284" t="s">
        <v>185</v>
      </c>
    </row>
    <row r="2" spans="1:22" ht="10.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6"/>
    </row>
    <row r="3" spans="1:22" customFormat="1" ht="15" x14ac:dyDescent="0.2">
      <c r="A3" s="77" t="s">
        <v>71</v>
      </c>
      <c r="B3" s="408" t="s">
        <v>6</v>
      </c>
      <c r="C3" s="409"/>
      <c r="D3" s="410">
        <v>2025</v>
      </c>
      <c r="E3" s="370"/>
      <c r="F3" s="369">
        <v>2026</v>
      </c>
      <c r="G3" s="370"/>
      <c r="H3" s="369">
        <v>2027</v>
      </c>
      <c r="I3" s="370"/>
      <c r="J3" s="369">
        <v>2028</v>
      </c>
      <c r="K3" s="370"/>
      <c r="L3" s="411" t="s">
        <v>3</v>
      </c>
      <c r="M3" s="412"/>
    </row>
    <row r="4" spans="1:22" ht="51.75" x14ac:dyDescent="0.2">
      <c r="A4" s="78" t="s">
        <v>187</v>
      </c>
      <c r="B4" s="149" t="s">
        <v>186</v>
      </c>
      <c r="C4" s="149" t="s">
        <v>74</v>
      </c>
      <c r="D4" s="80" t="s">
        <v>76</v>
      </c>
      <c r="E4" s="81" t="s">
        <v>16</v>
      </c>
      <c r="F4" s="80" t="s">
        <v>76</v>
      </c>
      <c r="G4" s="81" t="s">
        <v>16</v>
      </c>
      <c r="H4" s="80" t="s">
        <v>76</v>
      </c>
      <c r="I4" s="81" t="s">
        <v>16</v>
      </c>
      <c r="J4" s="80" t="s">
        <v>76</v>
      </c>
      <c r="K4" s="81" t="s">
        <v>16</v>
      </c>
      <c r="L4" s="82" t="s">
        <v>72</v>
      </c>
      <c r="M4" s="150" t="s">
        <v>16</v>
      </c>
      <c r="O4" s="156" t="s">
        <v>80</v>
      </c>
      <c r="P4" s="156">
        <v>2024</v>
      </c>
      <c r="Q4" s="156">
        <v>2025</v>
      </c>
      <c r="R4" s="156">
        <v>2026</v>
      </c>
      <c r="S4" s="156">
        <v>2027</v>
      </c>
      <c r="T4" s="156">
        <v>2028</v>
      </c>
      <c r="U4" s="156">
        <v>2029</v>
      </c>
      <c r="V4" s="156">
        <v>2030</v>
      </c>
    </row>
    <row r="5" spans="1:22" x14ac:dyDescent="0.2">
      <c r="A5" s="44" t="s">
        <v>75</v>
      </c>
      <c r="B5" s="151">
        <v>4</v>
      </c>
      <c r="C5" s="152" t="str">
        <f>IF(AND(B5=1,Deckblatt!$E$16=$P$4),$P$5,IF(AND(B5=2,Deckblatt!$E$16=$P$4),$P$6,IF(AND(B5=3,Deckblatt!$E$16=$P$4),$P$7,IF(AND(B5=4,Deckblatt!$E$16=$P$4),$P$8,IF(AND(B5=5,Deckblatt!$E$16=$P$4),$P$9,IF(AND(B5=1,Deckblatt!$E$16=$Q$4),$Q$5,IF(AND(B5=2,Deckblatt!$E$16=$Q$4),$Q$6,IF(AND(B5=3,Deckblatt!$E$16=$Q$4),$Q$7,IF(AND(B5=4,Deckblatt!$E$16=$Q$4),$Q$8,IF(AND(B5=5,Deckblatt!$E$16=$Q$4),$Q$9,IF(AND(B5=1,Deckblatt!$E$16=$R$4),$R$5,IF(AND(B5=2,Deckblatt!$E$16=$R$4),$R$6,IF(AND(B5=3,Deckblatt!$E$16=$R$4),$R$7,IF(AND(B5=4,Deckblatt!$E$16=$R$4),$R$8,IF(AND(B5=5,Deckblatt!$E$16=$R$4),$R$9,"")))))))))))))))</f>
        <v/>
      </c>
      <c r="D5" s="10">
        <v>30</v>
      </c>
      <c r="E5" s="83" t="e">
        <f>IF(D5&gt;0,$C5*D5,"")</f>
        <v>#VALUE!</v>
      </c>
      <c r="F5" s="10">
        <v>30</v>
      </c>
      <c r="G5" s="83" t="e">
        <f>IF(F5&gt;0,$C5*F5,"")</f>
        <v>#VALUE!</v>
      </c>
      <c r="H5" s="10">
        <v>20</v>
      </c>
      <c r="I5" s="83" t="e">
        <f>IF(H5&gt;0,$C5*H5,"")</f>
        <v>#VALUE!</v>
      </c>
      <c r="J5" s="10"/>
      <c r="K5" s="83" t="str">
        <f>IF(J5&gt;0,$C5*J5,"")</f>
        <v/>
      </c>
      <c r="L5" s="83">
        <f>SUM(D5,F5,H5,J5)</f>
        <v>80</v>
      </c>
      <c r="M5" s="84" t="e">
        <f t="shared" ref="M5:M25" si="0">IF(L5&gt;0,L5*C5,0)</f>
        <v>#VALUE!</v>
      </c>
      <c r="O5" s="157">
        <v>1</v>
      </c>
      <c r="P5" s="159">
        <v>52</v>
      </c>
      <c r="Q5" s="159">
        <v>54</v>
      </c>
      <c r="R5" s="159"/>
      <c r="S5" s="159"/>
      <c r="T5" s="159"/>
      <c r="U5" s="159"/>
      <c r="V5" s="159"/>
    </row>
    <row r="6" spans="1:22" x14ac:dyDescent="0.2">
      <c r="A6" s="43"/>
      <c r="B6" s="153"/>
      <c r="C6" s="273" t="str">
        <f>IF(AND(B6=1,Deckblatt!$E$16=$P$4),$P$5,IF(AND(B6=2,Deckblatt!$E$16=$P$4),$P$6,IF(AND(B6=3,Deckblatt!$E$16=$P$4),$P$7,IF(AND(B6=4,Deckblatt!$E$16=$P$4),$P$8,IF(AND(B6=5,Deckblatt!$E$16=$P$4),$P$9,IF(AND(B6=1,Deckblatt!$E$16=$Q$4),$Q$5,IF(AND(B6=2,Deckblatt!$E$16=$Q$4),$Q$6,IF(AND(B6=3,Deckblatt!$E$16=$Q$4),$Q$7,IF(AND(B6=4,Deckblatt!$E$16=$Q$4),$Q$8,IF(AND(B6=5,Deckblatt!$E$16=$Q$4),$Q$9,IF(AND(B6=1,Deckblatt!$E$16=$R$4),$R$5,IF(AND(B6=2,Deckblatt!$E$16=$R$4),$R$6,IF(AND(B6=3,Deckblatt!$E$16=$R$4),$R$7,IF(AND(B6=4,Deckblatt!$E$16=$R$4),$R$8,IF(AND(B6=5,Deckblatt!$E$16=$R$4),$R$9,"")))))))))))))))</f>
        <v/>
      </c>
      <c r="D6" s="12"/>
      <c r="E6" s="85" t="str">
        <f>IF(D6&gt;0,$C6*D6,"")</f>
        <v/>
      </c>
      <c r="F6" s="12"/>
      <c r="G6" s="85" t="str">
        <f t="shared" ref="G6:G25" si="1">IF(F6&gt;0,$C6*F6,"")</f>
        <v/>
      </c>
      <c r="H6" s="12"/>
      <c r="I6" s="85" t="str">
        <f t="shared" ref="I6:I25" si="2">IF(H6&gt;0,$C6*H6,"")</f>
        <v/>
      </c>
      <c r="J6" s="12"/>
      <c r="K6" s="85" t="str">
        <f t="shared" ref="K6:K25" si="3">IF(J6&gt;0,$C6*J6,"")</f>
        <v/>
      </c>
      <c r="L6" s="85">
        <f t="shared" ref="L6:L25" si="4">SUM(D6,F6,H6,J6)</f>
        <v>0</v>
      </c>
      <c r="M6" s="116">
        <f t="shared" si="0"/>
        <v>0</v>
      </c>
      <c r="O6" s="157">
        <v>2</v>
      </c>
      <c r="P6" s="159">
        <v>38</v>
      </c>
      <c r="Q6" s="159">
        <v>40</v>
      </c>
      <c r="R6" s="159"/>
      <c r="S6" s="159"/>
      <c r="T6" s="159"/>
      <c r="U6" s="159"/>
      <c r="V6" s="159"/>
    </row>
    <row r="7" spans="1:22" x14ac:dyDescent="0.2">
      <c r="A7" s="43"/>
      <c r="B7" s="153"/>
      <c r="C7" s="273" t="str">
        <f>IF(AND(B7=1,Deckblatt!$E$16=$P$4),$P$5,IF(AND(B7=2,Deckblatt!$E$16=$P$4),$P$6,IF(AND(B7=3,Deckblatt!$E$16=$P$4),$P$7,IF(AND(B7=4,Deckblatt!$E$16=$P$4),$P$8,IF(AND(B7=5,Deckblatt!$E$16=$P$4),$P$9,IF(AND(B7=1,Deckblatt!$E$16=$Q$4),$Q$5,IF(AND(B7=2,Deckblatt!$E$16=$Q$4),$Q$6,IF(AND(B7=3,Deckblatt!$E$16=$Q$4),$Q$7,IF(AND(B7=4,Deckblatt!$E$16=$Q$4),$Q$8,IF(AND(B7=5,Deckblatt!$E$16=$Q$4),$Q$9,IF(AND(B7=1,Deckblatt!$E$16=$R$4),$R$5,IF(AND(B7=2,Deckblatt!$E$16=$R$4),$R$6,IF(AND(B7=3,Deckblatt!$E$16=$R$4),$R$7,IF(AND(B7=4,Deckblatt!$E$16=$R$4),$R$8,IF(AND(B7=5,Deckblatt!$E$16=$R$4),$R$9,"")))))))))))))))</f>
        <v/>
      </c>
      <c r="D7" s="12"/>
      <c r="E7" s="85" t="str">
        <f t="shared" ref="E7:E25" si="5">IF(D7&gt;0,$C7*D7,"")</f>
        <v/>
      </c>
      <c r="F7" s="12"/>
      <c r="G7" s="85" t="str">
        <f t="shared" si="1"/>
        <v/>
      </c>
      <c r="H7" s="12"/>
      <c r="I7" s="85" t="str">
        <f t="shared" si="2"/>
        <v/>
      </c>
      <c r="J7" s="12"/>
      <c r="K7" s="85" t="str">
        <f t="shared" si="3"/>
        <v/>
      </c>
      <c r="L7" s="85">
        <f t="shared" si="4"/>
        <v>0</v>
      </c>
      <c r="M7" s="116">
        <f t="shared" si="0"/>
        <v>0</v>
      </c>
      <c r="O7" s="157">
        <v>3</v>
      </c>
      <c r="P7" s="159">
        <v>28</v>
      </c>
      <c r="Q7" s="159">
        <v>30</v>
      </c>
      <c r="R7" s="159"/>
      <c r="S7" s="159"/>
      <c r="T7" s="159"/>
      <c r="U7" s="159"/>
      <c r="V7" s="159"/>
    </row>
    <row r="8" spans="1:22" x14ac:dyDescent="0.2">
      <c r="A8" s="43"/>
      <c r="B8" s="153"/>
      <c r="C8" s="273" t="str">
        <f>IF(AND(B8=1,Deckblatt!$E$16=$P$4),$P$5,IF(AND(B8=2,Deckblatt!$E$16=$P$4),$P$6,IF(AND(B8=3,Deckblatt!$E$16=$P$4),$P$7,IF(AND(B8=4,Deckblatt!$E$16=$P$4),$P$8,IF(AND(B8=5,Deckblatt!$E$16=$P$4),$P$9,IF(AND(B8=1,Deckblatt!$E$16=$Q$4),$Q$5,IF(AND(B8=2,Deckblatt!$E$16=$Q$4),$Q$6,IF(AND(B8=3,Deckblatt!$E$16=$Q$4),$Q$7,IF(AND(B8=4,Deckblatt!$E$16=$Q$4),$Q$8,IF(AND(B8=5,Deckblatt!$E$16=$Q$4),$Q$9,IF(AND(B8=1,Deckblatt!$E$16=$R$4),$R$5,IF(AND(B8=2,Deckblatt!$E$16=$R$4),$R$6,IF(AND(B8=3,Deckblatt!$E$16=$R$4),$R$7,IF(AND(B8=4,Deckblatt!$E$16=$R$4),$R$8,IF(AND(B8=5,Deckblatt!$E$16=$R$4),$R$9,"")))))))))))))))</f>
        <v/>
      </c>
      <c r="D8" s="12"/>
      <c r="E8" s="85" t="str">
        <f t="shared" si="5"/>
        <v/>
      </c>
      <c r="F8" s="12"/>
      <c r="G8" s="85" t="str">
        <f t="shared" si="1"/>
        <v/>
      </c>
      <c r="H8" s="12"/>
      <c r="I8" s="85" t="str">
        <f t="shared" si="2"/>
        <v/>
      </c>
      <c r="J8" s="12"/>
      <c r="K8" s="85" t="str">
        <f t="shared" si="3"/>
        <v/>
      </c>
      <c r="L8" s="85">
        <f t="shared" si="4"/>
        <v>0</v>
      </c>
      <c r="M8" s="116">
        <f t="shared" si="0"/>
        <v>0</v>
      </c>
      <c r="O8" s="157">
        <v>4</v>
      </c>
      <c r="P8" s="159">
        <v>23</v>
      </c>
      <c r="Q8" s="159">
        <v>25</v>
      </c>
      <c r="R8" s="159"/>
      <c r="S8" s="159"/>
      <c r="T8" s="159"/>
      <c r="U8" s="159"/>
      <c r="V8" s="159"/>
    </row>
    <row r="9" spans="1:22" x14ac:dyDescent="0.2">
      <c r="A9" s="43"/>
      <c r="B9" s="153"/>
      <c r="C9" s="273" t="str">
        <f>IF(AND(B9=1,Deckblatt!$E$16=$P$4),$P$5,IF(AND(B9=2,Deckblatt!$E$16=$P$4),$P$6,IF(AND(B9=3,Deckblatt!$E$16=$P$4),$P$7,IF(AND(B9=4,Deckblatt!$E$16=$P$4),$P$8,IF(AND(B9=5,Deckblatt!$E$16=$P$4),$P$9,IF(AND(B9=1,Deckblatt!$E$16=$Q$4),$Q$5,IF(AND(B9=2,Deckblatt!$E$16=$Q$4),$Q$6,IF(AND(B9=3,Deckblatt!$E$16=$Q$4),$Q$7,IF(AND(B9=4,Deckblatt!$E$16=$Q$4),$Q$8,IF(AND(B9=5,Deckblatt!$E$16=$Q$4),$Q$9,IF(AND(B9=1,Deckblatt!$E$16=$R$4),$R$5,IF(AND(B9=2,Deckblatt!$E$16=$R$4),$R$6,IF(AND(B9=3,Deckblatt!$E$16=$R$4),$R$7,IF(AND(B9=4,Deckblatt!$E$16=$R$4),$R$8,IF(AND(B9=5,Deckblatt!$E$16=$R$4),$R$9,"")))))))))))))))</f>
        <v/>
      </c>
      <c r="D9" s="12"/>
      <c r="E9" s="85" t="str">
        <f t="shared" si="5"/>
        <v/>
      </c>
      <c r="F9" s="12"/>
      <c r="G9" s="85" t="str">
        <f t="shared" si="1"/>
        <v/>
      </c>
      <c r="H9" s="12"/>
      <c r="I9" s="85" t="str">
        <f t="shared" si="2"/>
        <v/>
      </c>
      <c r="J9" s="12"/>
      <c r="K9" s="85" t="str">
        <f t="shared" si="3"/>
        <v/>
      </c>
      <c r="L9" s="85">
        <f t="shared" si="4"/>
        <v>0</v>
      </c>
      <c r="M9" s="116">
        <f t="shared" si="0"/>
        <v>0</v>
      </c>
      <c r="O9" s="158"/>
      <c r="P9" s="160"/>
      <c r="Q9" s="160"/>
      <c r="R9" s="160"/>
      <c r="S9" s="160"/>
      <c r="T9" s="160"/>
      <c r="U9" s="160"/>
      <c r="V9" s="160"/>
    </row>
    <row r="10" spans="1:22" x14ac:dyDescent="0.2">
      <c r="A10" s="43"/>
      <c r="B10" s="153"/>
      <c r="C10" s="273" t="str">
        <f>IF(AND(B10=1,Deckblatt!$E$16=$P$4),$P$5,IF(AND(B10=2,Deckblatt!$E$16=$P$4),$P$6,IF(AND(B10=3,Deckblatt!$E$16=$P$4),$P$7,IF(AND(B10=4,Deckblatt!$E$16=$P$4),$P$8,IF(AND(B10=5,Deckblatt!$E$16=$P$4),$P$9,IF(AND(B10=1,Deckblatt!$E$16=$Q$4),$Q$5,IF(AND(B10=2,Deckblatt!$E$16=$Q$4),$Q$6,IF(AND(B10=3,Deckblatt!$E$16=$Q$4),$Q$7,IF(AND(B10=4,Deckblatt!$E$16=$Q$4),$Q$8,IF(AND(B10=5,Deckblatt!$E$16=$Q$4),$Q$9,IF(AND(B10=1,Deckblatt!$E$16=$R$4),$R$5,IF(AND(B10=2,Deckblatt!$E$16=$R$4),$R$6,IF(AND(B10=3,Deckblatt!$E$16=$R$4),$R$7,IF(AND(B10=4,Deckblatt!$E$16=$R$4),$R$8,IF(AND(B10=5,Deckblatt!$E$16=$R$4),$R$9,"")))))))))))))))</f>
        <v/>
      </c>
      <c r="D10" s="12"/>
      <c r="E10" s="85" t="str">
        <f t="shared" si="5"/>
        <v/>
      </c>
      <c r="F10" s="12"/>
      <c r="G10" s="85" t="str">
        <f t="shared" si="1"/>
        <v/>
      </c>
      <c r="H10" s="12"/>
      <c r="I10" s="85" t="str">
        <f t="shared" si="2"/>
        <v/>
      </c>
      <c r="J10" s="12"/>
      <c r="K10" s="85" t="str">
        <f t="shared" si="3"/>
        <v/>
      </c>
      <c r="L10" s="85">
        <f t="shared" si="4"/>
        <v>0</v>
      </c>
      <c r="M10" s="116">
        <f t="shared" si="0"/>
        <v>0</v>
      </c>
    </row>
    <row r="11" spans="1:22" x14ac:dyDescent="0.2">
      <c r="A11" s="43"/>
      <c r="B11" s="153"/>
      <c r="C11" s="273" t="str">
        <f>IF(AND(B11=1,Deckblatt!$E$16=$P$4),$P$5,IF(AND(B11=2,Deckblatt!$E$16=$P$4),$P$6,IF(AND(B11=3,Deckblatt!$E$16=$P$4),$P$7,IF(AND(B11=4,Deckblatt!$E$16=$P$4),$P$8,IF(AND(B11=5,Deckblatt!$E$16=$P$4),$P$9,IF(AND(B11=1,Deckblatt!$E$16=$Q$4),$Q$5,IF(AND(B11=2,Deckblatt!$E$16=$Q$4),$Q$6,IF(AND(B11=3,Deckblatt!$E$16=$Q$4),$Q$7,IF(AND(B11=4,Deckblatt!$E$16=$Q$4),$Q$8,IF(AND(B11=5,Deckblatt!$E$16=$Q$4),$Q$9,IF(AND(B11=1,Deckblatt!$E$16=$R$4),$R$5,IF(AND(B11=2,Deckblatt!$E$16=$R$4),$R$6,IF(AND(B11=3,Deckblatt!$E$16=$R$4),$R$7,IF(AND(B11=4,Deckblatt!$E$16=$R$4),$R$8,IF(AND(B11=5,Deckblatt!$E$16=$R$4),$R$9,"")))))))))))))))</f>
        <v/>
      </c>
      <c r="D11" s="12"/>
      <c r="E11" s="85" t="str">
        <f t="shared" si="5"/>
        <v/>
      </c>
      <c r="F11" s="12"/>
      <c r="G11" s="85" t="str">
        <f t="shared" si="1"/>
        <v/>
      </c>
      <c r="H11" s="12"/>
      <c r="I11" s="85" t="str">
        <f t="shared" si="2"/>
        <v/>
      </c>
      <c r="J11" s="12"/>
      <c r="K11" s="85" t="str">
        <f t="shared" si="3"/>
        <v/>
      </c>
      <c r="L11" s="85">
        <f t="shared" si="4"/>
        <v>0</v>
      </c>
      <c r="M11" s="116">
        <f t="shared" si="0"/>
        <v>0</v>
      </c>
    </row>
    <row r="12" spans="1:22" x14ac:dyDescent="0.2">
      <c r="A12" s="43"/>
      <c r="B12" s="153"/>
      <c r="C12" s="273" t="str">
        <f>IF(AND(B12=1,Deckblatt!$E$16=$P$4),$P$5,IF(AND(B12=2,Deckblatt!$E$16=$P$4),$P$6,IF(AND(B12=3,Deckblatt!$E$16=$P$4),$P$7,IF(AND(B12=4,Deckblatt!$E$16=$P$4),$P$8,IF(AND(B12=5,Deckblatt!$E$16=$P$4),$P$9,IF(AND(B12=1,Deckblatt!$E$16=$Q$4),$Q$5,IF(AND(B12=2,Deckblatt!$E$16=$Q$4),$Q$6,IF(AND(B12=3,Deckblatt!$E$16=$Q$4),$Q$7,IF(AND(B12=4,Deckblatt!$E$16=$Q$4),$Q$8,IF(AND(B12=5,Deckblatt!$E$16=$Q$4),$Q$9,IF(AND(B12=1,Deckblatt!$E$16=$R$4),$R$5,IF(AND(B12=2,Deckblatt!$E$16=$R$4),$R$6,IF(AND(B12=3,Deckblatt!$E$16=$R$4),$R$7,IF(AND(B12=4,Deckblatt!$E$16=$R$4),$R$8,IF(AND(B12=5,Deckblatt!$E$16=$R$4),$R$9,"")))))))))))))))</f>
        <v/>
      </c>
      <c r="D12" s="12"/>
      <c r="E12" s="85" t="str">
        <f t="shared" si="5"/>
        <v/>
      </c>
      <c r="F12" s="12"/>
      <c r="G12" s="85" t="str">
        <f t="shared" si="1"/>
        <v/>
      </c>
      <c r="H12" s="12"/>
      <c r="I12" s="85" t="str">
        <f t="shared" si="2"/>
        <v/>
      </c>
      <c r="J12" s="12"/>
      <c r="K12" s="85" t="str">
        <f t="shared" si="3"/>
        <v/>
      </c>
      <c r="L12" s="85">
        <f t="shared" si="4"/>
        <v>0</v>
      </c>
      <c r="M12" s="116">
        <f t="shared" si="0"/>
        <v>0</v>
      </c>
    </row>
    <row r="13" spans="1:22" x14ac:dyDescent="0.2">
      <c r="A13" s="43"/>
      <c r="B13" s="153"/>
      <c r="C13" s="273" t="str">
        <f>IF(AND(B13=1,Deckblatt!$E$16=$P$4),$P$5,IF(AND(B13=2,Deckblatt!$E$16=$P$4),$P$6,IF(AND(B13=3,Deckblatt!$E$16=$P$4),$P$7,IF(AND(B13=4,Deckblatt!$E$16=$P$4),$P$8,IF(AND(B13=5,Deckblatt!$E$16=$P$4),$P$9,IF(AND(B13=1,Deckblatt!$E$16=$Q$4),$Q$5,IF(AND(B13=2,Deckblatt!$E$16=$Q$4),$Q$6,IF(AND(B13=3,Deckblatt!$E$16=$Q$4),$Q$7,IF(AND(B13=4,Deckblatt!$E$16=$Q$4),$Q$8,IF(AND(B13=5,Deckblatt!$E$16=$Q$4),$Q$9,IF(AND(B13=1,Deckblatt!$E$16=$R$4),$R$5,IF(AND(B13=2,Deckblatt!$E$16=$R$4),$R$6,IF(AND(B13=3,Deckblatt!$E$16=$R$4),$R$7,IF(AND(B13=4,Deckblatt!$E$16=$R$4),$R$8,IF(AND(B13=5,Deckblatt!$E$16=$R$4),$R$9,"")))))))))))))))</f>
        <v/>
      </c>
      <c r="D13" s="12"/>
      <c r="E13" s="85" t="str">
        <f t="shared" si="5"/>
        <v/>
      </c>
      <c r="F13" s="12"/>
      <c r="G13" s="85" t="str">
        <f t="shared" si="1"/>
        <v/>
      </c>
      <c r="H13" s="12"/>
      <c r="I13" s="85" t="str">
        <f t="shared" si="2"/>
        <v/>
      </c>
      <c r="J13" s="12"/>
      <c r="K13" s="85" t="str">
        <f t="shared" si="3"/>
        <v/>
      </c>
      <c r="L13" s="85">
        <f t="shared" si="4"/>
        <v>0</v>
      </c>
      <c r="M13" s="116">
        <f t="shared" si="0"/>
        <v>0</v>
      </c>
    </row>
    <row r="14" spans="1:22" x14ac:dyDescent="0.2">
      <c r="A14" s="43"/>
      <c r="B14" s="153"/>
      <c r="C14" s="273" t="str">
        <f>IF(AND(B14=1,Deckblatt!$E$16=$P$4),$P$5,IF(AND(B14=2,Deckblatt!$E$16=$P$4),$P$6,IF(AND(B14=3,Deckblatt!$E$16=$P$4),$P$7,IF(AND(B14=4,Deckblatt!$E$16=$P$4),$P$8,IF(AND(B14=5,Deckblatt!$E$16=$P$4),$P$9,IF(AND(B14=1,Deckblatt!$E$16=$Q$4),$Q$5,IF(AND(B14=2,Deckblatt!$E$16=$Q$4),$Q$6,IF(AND(B14=3,Deckblatt!$E$16=$Q$4),$Q$7,IF(AND(B14=4,Deckblatt!$E$16=$Q$4),$Q$8,IF(AND(B14=5,Deckblatt!$E$16=$Q$4),$Q$9,IF(AND(B14=1,Deckblatt!$E$16=$R$4),$R$5,IF(AND(B14=2,Deckblatt!$E$16=$R$4),$R$6,IF(AND(B14=3,Deckblatt!$E$16=$R$4),$R$7,IF(AND(B14=4,Deckblatt!$E$16=$R$4),$R$8,IF(AND(B14=5,Deckblatt!$E$16=$R$4),$R$9,"")))))))))))))))</f>
        <v/>
      </c>
      <c r="D14" s="12"/>
      <c r="E14" s="85" t="str">
        <f t="shared" si="5"/>
        <v/>
      </c>
      <c r="F14" s="12"/>
      <c r="G14" s="85" t="str">
        <f t="shared" si="1"/>
        <v/>
      </c>
      <c r="H14" s="12"/>
      <c r="I14" s="85" t="str">
        <f t="shared" si="2"/>
        <v/>
      </c>
      <c r="J14" s="12"/>
      <c r="K14" s="85" t="str">
        <f t="shared" si="3"/>
        <v/>
      </c>
      <c r="L14" s="85">
        <f t="shared" si="4"/>
        <v>0</v>
      </c>
      <c r="M14" s="116">
        <f t="shared" si="0"/>
        <v>0</v>
      </c>
    </row>
    <row r="15" spans="1:22" x14ac:dyDescent="0.2">
      <c r="A15" s="43"/>
      <c r="B15" s="153"/>
      <c r="C15" s="273" t="str">
        <f>IF(AND(B15=1,Deckblatt!$E$16=$P$4),$P$5,IF(AND(B15=2,Deckblatt!$E$16=$P$4),$P$6,IF(AND(B15=3,Deckblatt!$E$16=$P$4),$P$7,IF(AND(B15=4,Deckblatt!$E$16=$P$4),$P$8,IF(AND(B15=5,Deckblatt!$E$16=$P$4),$P$9,IF(AND(B15=1,Deckblatt!$E$16=$Q$4),$Q$5,IF(AND(B15=2,Deckblatt!$E$16=$Q$4),$Q$6,IF(AND(B15=3,Deckblatt!$E$16=$Q$4),$Q$7,IF(AND(B15=4,Deckblatt!$E$16=$Q$4),$Q$8,IF(AND(B15=5,Deckblatt!$E$16=$Q$4),$Q$9,IF(AND(B15=1,Deckblatt!$E$16=$R$4),$R$5,IF(AND(B15=2,Deckblatt!$E$16=$R$4),$R$6,IF(AND(B15=3,Deckblatt!$E$16=$R$4),$R$7,IF(AND(B15=4,Deckblatt!$E$16=$R$4),$R$8,IF(AND(B15=5,Deckblatt!$E$16=$R$4),$R$9,"")))))))))))))))</f>
        <v/>
      </c>
      <c r="D15" s="12"/>
      <c r="E15" s="85" t="str">
        <f t="shared" si="5"/>
        <v/>
      </c>
      <c r="F15" s="12"/>
      <c r="G15" s="85" t="str">
        <f t="shared" si="1"/>
        <v/>
      </c>
      <c r="H15" s="12"/>
      <c r="I15" s="85" t="str">
        <f t="shared" si="2"/>
        <v/>
      </c>
      <c r="J15" s="12"/>
      <c r="K15" s="85" t="str">
        <f t="shared" si="3"/>
        <v/>
      </c>
      <c r="L15" s="85">
        <f t="shared" si="4"/>
        <v>0</v>
      </c>
      <c r="M15" s="116">
        <f t="shared" si="0"/>
        <v>0</v>
      </c>
    </row>
    <row r="16" spans="1:22" x14ac:dyDescent="0.2">
      <c r="A16" s="43"/>
      <c r="B16" s="153"/>
      <c r="C16" s="273" t="str">
        <f>IF(AND(B16=1,Deckblatt!$E$16=$P$4),$P$5,IF(AND(B16=2,Deckblatt!$E$16=$P$4),$P$6,IF(AND(B16=3,Deckblatt!$E$16=$P$4),$P$7,IF(AND(B16=4,Deckblatt!$E$16=$P$4),$P$8,IF(AND(B16=5,Deckblatt!$E$16=$P$4),$P$9,IF(AND(B16=1,Deckblatt!$E$16=$Q$4),$Q$5,IF(AND(B16=2,Deckblatt!$E$16=$Q$4),$Q$6,IF(AND(B16=3,Deckblatt!$E$16=$Q$4),$Q$7,IF(AND(B16=4,Deckblatt!$E$16=$Q$4),$Q$8,IF(AND(B16=5,Deckblatt!$E$16=$Q$4),$Q$9,IF(AND(B16=1,Deckblatt!$E$16=$R$4),$R$5,IF(AND(B16=2,Deckblatt!$E$16=$R$4),$R$6,IF(AND(B16=3,Deckblatt!$E$16=$R$4),$R$7,IF(AND(B16=4,Deckblatt!$E$16=$R$4),$R$8,IF(AND(B16=5,Deckblatt!$E$16=$R$4),$R$9,"")))))))))))))))</f>
        <v/>
      </c>
      <c r="D16" s="12"/>
      <c r="E16" s="85" t="str">
        <f t="shared" si="5"/>
        <v/>
      </c>
      <c r="F16" s="12"/>
      <c r="G16" s="85" t="str">
        <f t="shared" si="1"/>
        <v/>
      </c>
      <c r="H16" s="12"/>
      <c r="I16" s="85" t="str">
        <f t="shared" si="2"/>
        <v/>
      </c>
      <c r="J16" s="12"/>
      <c r="K16" s="85" t="str">
        <f t="shared" si="3"/>
        <v/>
      </c>
      <c r="L16" s="85">
        <f t="shared" si="4"/>
        <v>0</v>
      </c>
      <c r="M16" s="116">
        <f t="shared" si="0"/>
        <v>0</v>
      </c>
    </row>
    <row r="17" spans="1:13" x14ac:dyDescent="0.2">
      <c r="A17" s="43"/>
      <c r="B17" s="153"/>
      <c r="C17" s="273" t="str">
        <f>IF(AND(B17=1,Deckblatt!$E$16=$P$4),$P$5,IF(AND(B17=2,Deckblatt!$E$16=$P$4),$P$6,IF(AND(B17=3,Deckblatt!$E$16=$P$4),$P$7,IF(AND(B17=4,Deckblatt!$E$16=$P$4),$P$8,IF(AND(B17=5,Deckblatt!$E$16=$P$4),$P$9,IF(AND(B17=1,Deckblatt!$E$16=$Q$4),$Q$5,IF(AND(B17=2,Deckblatt!$E$16=$Q$4),$Q$6,IF(AND(B17=3,Deckblatt!$E$16=$Q$4),$Q$7,IF(AND(B17=4,Deckblatt!$E$16=$Q$4),$Q$8,IF(AND(B17=5,Deckblatt!$E$16=$Q$4),$Q$9,IF(AND(B17=1,Deckblatt!$E$16=$R$4),$R$5,IF(AND(B17=2,Deckblatt!$E$16=$R$4),$R$6,IF(AND(B17=3,Deckblatt!$E$16=$R$4),$R$7,IF(AND(B17=4,Deckblatt!$E$16=$R$4),$R$8,IF(AND(B17=5,Deckblatt!$E$16=$R$4),$R$9,"")))))))))))))))</f>
        <v/>
      </c>
      <c r="D17" s="12"/>
      <c r="E17" s="85" t="str">
        <f t="shared" si="5"/>
        <v/>
      </c>
      <c r="F17" s="12"/>
      <c r="G17" s="85" t="str">
        <f t="shared" si="1"/>
        <v/>
      </c>
      <c r="H17" s="12"/>
      <c r="I17" s="85" t="str">
        <f t="shared" si="2"/>
        <v/>
      </c>
      <c r="J17" s="12"/>
      <c r="K17" s="85" t="str">
        <f t="shared" si="3"/>
        <v/>
      </c>
      <c r="L17" s="85">
        <f t="shared" si="4"/>
        <v>0</v>
      </c>
      <c r="M17" s="116">
        <f t="shared" si="0"/>
        <v>0</v>
      </c>
    </row>
    <row r="18" spans="1:13" x14ac:dyDescent="0.2">
      <c r="A18" s="43"/>
      <c r="B18" s="153"/>
      <c r="C18" s="273" t="str">
        <f>IF(AND(B18=1,Deckblatt!$E$16=$P$4),$P$5,IF(AND(B18=2,Deckblatt!$E$16=$P$4),$P$6,IF(AND(B18=3,Deckblatt!$E$16=$P$4),$P$7,IF(AND(B18=4,Deckblatt!$E$16=$P$4),$P$8,IF(AND(B18=5,Deckblatt!$E$16=$P$4),$P$9,IF(AND(B18=1,Deckblatt!$E$16=$Q$4),$Q$5,IF(AND(B18=2,Deckblatt!$E$16=$Q$4),$Q$6,IF(AND(B18=3,Deckblatt!$E$16=$Q$4),$Q$7,IF(AND(B18=4,Deckblatt!$E$16=$Q$4),$Q$8,IF(AND(B18=5,Deckblatt!$E$16=$Q$4),$Q$9,IF(AND(B18=1,Deckblatt!$E$16=$R$4),$R$5,IF(AND(B18=2,Deckblatt!$E$16=$R$4),$R$6,IF(AND(B18=3,Deckblatt!$E$16=$R$4),$R$7,IF(AND(B18=4,Deckblatt!$E$16=$R$4),$R$8,IF(AND(B18=5,Deckblatt!$E$16=$R$4),$R$9,"")))))))))))))))</f>
        <v/>
      </c>
      <c r="D18" s="12"/>
      <c r="E18" s="85" t="str">
        <f t="shared" si="5"/>
        <v/>
      </c>
      <c r="F18" s="12"/>
      <c r="G18" s="85" t="str">
        <f t="shared" si="1"/>
        <v/>
      </c>
      <c r="H18" s="12"/>
      <c r="I18" s="85" t="str">
        <f t="shared" si="2"/>
        <v/>
      </c>
      <c r="J18" s="12"/>
      <c r="K18" s="85" t="str">
        <f t="shared" si="3"/>
        <v/>
      </c>
      <c r="L18" s="85">
        <f t="shared" si="4"/>
        <v>0</v>
      </c>
      <c r="M18" s="116">
        <f t="shared" si="0"/>
        <v>0</v>
      </c>
    </row>
    <row r="19" spans="1:13" x14ac:dyDescent="0.2">
      <c r="A19" s="43"/>
      <c r="B19" s="153"/>
      <c r="C19" s="273" t="str">
        <f>IF(AND(B19=1,Deckblatt!$E$16=$P$4),$P$5,IF(AND(B19=2,Deckblatt!$E$16=$P$4),$P$6,IF(AND(B19=3,Deckblatt!$E$16=$P$4),$P$7,IF(AND(B19=4,Deckblatt!$E$16=$P$4),$P$8,IF(AND(B19=5,Deckblatt!$E$16=$P$4),$P$9,IF(AND(B19=1,Deckblatt!$E$16=$Q$4),$Q$5,IF(AND(B19=2,Deckblatt!$E$16=$Q$4),$Q$6,IF(AND(B19=3,Deckblatt!$E$16=$Q$4),$Q$7,IF(AND(B19=4,Deckblatt!$E$16=$Q$4),$Q$8,IF(AND(B19=5,Deckblatt!$E$16=$Q$4),$Q$9,IF(AND(B19=1,Deckblatt!$E$16=$R$4),$R$5,IF(AND(B19=2,Deckblatt!$E$16=$R$4),$R$6,IF(AND(B19=3,Deckblatt!$E$16=$R$4),$R$7,IF(AND(B19=4,Deckblatt!$E$16=$R$4),$R$8,IF(AND(B19=5,Deckblatt!$E$16=$R$4),$R$9,"")))))))))))))))</f>
        <v/>
      </c>
      <c r="D19" s="12"/>
      <c r="E19" s="85" t="str">
        <f t="shared" si="5"/>
        <v/>
      </c>
      <c r="F19" s="12"/>
      <c r="G19" s="85" t="str">
        <f t="shared" si="1"/>
        <v/>
      </c>
      <c r="H19" s="12"/>
      <c r="I19" s="85" t="str">
        <f t="shared" si="2"/>
        <v/>
      </c>
      <c r="J19" s="12"/>
      <c r="K19" s="85" t="str">
        <f t="shared" si="3"/>
        <v/>
      </c>
      <c r="L19" s="85">
        <f t="shared" si="4"/>
        <v>0</v>
      </c>
      <c r="M19" s="116">
        <f t="shared" si="0"/>
        <v>0</v>
      </c>
    </row>
    <row r="20" spans="1:13" x14ac:dyDescent="0.2">
      <c r="A20" s="43"/>
      <c r="B20" s="153"/>
      <c r="C20" s="273" t="str">
        <f>IF(AND(B20=1,Deckblatt!$E$16=$P$4),$P$5,IF(AND(B20=2,Deckblatt!$E$16=$P$4),$P$6,IF(AND(B20=3,Deckblatt!$E$16=$P$4),$P$7,IF(AND(B20=4,Deckblatt!$E$16=$P$4),$P$8,IF(AND(B20=5,Deckblatt!$E$16=$P$4),$P$9,IF(AND(B20=1,Deckblatt!$E$16=$Q$4),$Q$5,IF(AND(B20=2,Deckblatt!$E$16=$Q$4),$Q$6,IF(AND(B20=3,Deckblatt!$E$16=$Q$4),$Q$7,IF(AND(B20=4,Deckblatt!$E$16=$Q$4),$Q$8,IF(AND(B20=5,Deckblatt!$E$16=$Q$4),$Q$9,IF(AND(B20=1,Deckblatt!$E$16=$R$4),$R$5,IF(AND(B20=2,Deckblatt!$E$16=$R$4),$R$6,IF(AND(B20=3,Deckblatt!$E$16=$R$4),$R$7,IF(AND(B20=4,Deckblatt!$E$16=$R$4),$R$8,IF(AND(B20=5,Deckblatt!$E$16=$R$4),$R$9,"")))))))))))))))</f>
        <v/>
      </c>
      <c r="D20" s="12"/>
      <c r="E20" s="85" t="str">
        <f t="shared" si="5"/>
        <v/>
      </c>
      <c r="F20" s="12"/>
      <c r="G20" s="85" t="str">
        <f t="shared" si="1"/>
        <v/>
      </c>
      <c r="H20" s="12"/>
      <c r="I20" s="85" t="str">
        <f t="shared" si="2"/>
        <v/>
      </c>
      <c r="J20" s="12"/>
      <c r="K20" s="85" t="str">
        <f t="shared" si="3"/>
        <v/>
      </c>
      <c r="L20" s="85">
        <f t="shared" si="4"/>
        <v>0</v>
      </c>
      <c r="M20" s="116">
        <f t="shared" si="0"/>
        <v>0</v>
      </c>
    </row>
    <row r="21" spans="1:13" x14ac:dyDescent="0.2">
      <c r="A21" s="43"/>
      <c r="B21" s="153"/>
      <c r="C21" s="273" t="str">
        <f>IF(AND(B21=1,Deckblatt!$E$16=$P$4),$P$5,IF(AND(B21=2,Deckblatt!$E$16=$P$4),$P$6,IF(AND(B21=3,Deckblatt!$E$16=$P$4),$P$7,IF(AND(B21=4,Deckblatt!$E$16=$P$4),$P$8,IF(AND(B21=5,Deckblatt!$E$16=$P$4),$P$9,IF(AND(B21=1,Deckblatt!$E$16=$Q$4),$Q$5,IF(AND(B21=2,Deckblatt!$E$16=$Q$4),$Q$6,IF(AND(B21=3,Deckblatt!$E$16=$Q$4),$Q$7,IF(AND(B21=4,Deckblatt!$E$16=$Q$4),$Q$8,IF(AND(B21=5,Deckblatt!$E$16=$Q$4),$Q$9,IF(AND(B21=1,Deckblatt!$E$16=$R$4),$R$5,IF(AND(B21=2,Deckblatt!$E$16=$R$4),$R$6,IF(AND(B21=3,Deckblatt!$E$16=$R$4),$R$7,IF(AND(B21=4,Deckblatt!$E$16=$R$4),$R$8,IF(AND(B21=5,Deckblatt!$E$16=$R$4),$R$9,"")))))))))))))))</f>
        <v/>
      </c>
      <c r="D21" s="12"/>
      <c r="E21" s="85" t="str">
        <f t="shared" si="5"/>
        <v/>
      </c>
      <c r="F21" s="12"/>
      <c r="G21" s="85" t="str">
        <f t="shared" si="1"/>
        <v/>
      </c>
      <c r="H21" s="12"/>
      <c r="I21" s="85" t="str">
        <f t="shared" si="2"/>
        <v/>
      </c>
      <c r="J21" s="12"/>
      <c r="K21" s="85" t="str">
        <f t="shared" si="3"/>
        <v/>
      </c>
      <c r="L21" s="85">
        <f t="shared" si="4"/>
        <v>0</v>
      </c>
      <c r="M21" s="116">
        <f t="shared" si="0"/>
        <v>0</v>
      </c>
    </row>
    <row r="22" spans="1:13" x14ac:dyDescent="0.2">
      <c r="A22" s="43"/>
      <c r="B22" s="153"/>
      <c r="C22" s="273" t="str">
        <f>IF(AND(B22=1,Deckblatt!$E$16=$P$4),$P$5,IF(AND(B22=2,Deckblatt!$E$16=$P$4),$P$6,IF(AND(B22=3,Deckblatt!$E$16=$P$4),$P$7,IF(AND(B22=4,Deckblatt!$E$16=$P$4),$P$8,IF(AND(B22=5,Deckblatt!$E$16=$P$4),$P$9,IF(AND(B22=1,Deckblatt!$E$16=$Q$4),$Q$5,IF(AND(B22=2,Deckblatt!$E$16=$Q$4),$Q$6,IF(AND(B22=3,Deckblatt!$E$16=$Q$4),$Q$7,IF(AND(B22=4,Deckblatt!$E$16=$Q$4),$Q$8,IF(AND(B22=5,Deckblatt!$E$16=$Q$4),$Q$9,IF(AND(B22=1,Deckblatt!$E$16=$R$4),$R$5,IF(AND(B22=2,Deckblatt!$E$16=$R$4),$R$6,IF(AND(B22=3,Deckblatt!$E$16=$R$4),$R$7,IF(AND(B22=4,Deckblatt!$E$16=$R$4),$R$8,IF(AND(B22=5,Deckblatt!$E$16=$R$4),$R$9,"")))))))))))))))</f>
        <v/>
      </c>
      <c r="D22" s="12"/>
      <c r="E22" s="85" t="str">
        <f t="shared" si="5"/>
        <v/>
      </c>
      <c r="F22" s="12"/>
      <c r="G22" s="85" t="str">
        <f t="shared" si="1"/>
        <v/>
      </c>
      <c r="H22" s="12"/>
      <c r="I22" s="85" t="str">
        <f t="shared" si="2"/>
        <v/>
      </c>
      <c r="J22" s="12"/>
      <c r="K22" s="85" t="str">
        <f t="shared" si="3"/>
        <v/>
      </c>
      <c r="L22" s="85">
        <f t="shared" si="4"/>
        <v>0</v>
      </c>
      <c r="M22" s="116">
        <f t="shared" si="0"/>
        <v>0</v>
      </c>
    </row>
    <row r="23" spans="1:13" x14ac:dyDescent="0.2">
      <c r="A23" s="43"/>
      <c r="B23" s="153"/>
      <c r="C23" s="273" t="str">
        <f>IF(AND(B23=1,Deckblatt!$E$16=$P$4),$P$5,IF(AND(B23=2,Deckblatt!$E$16=$P$4),$P$6,IF(AND(B23=3,Deckblatt!$E$16=$P$4),$P$7,IF(AND(B23=4,Deckblatt!$E$16=$P$4),$P$8,IF(AND(B23=5,Deckblatt!$E$16=$P$4),$P$9,IF(AND(B23=1,Deckblatt!$E$16=$Q$4),$Q$5,IF(AND(B23=2,Deckblatt!$E$16=$Q$4),$Q$6,IF(AND(B23=3,Deckblatt!$E$16=$Q$4),$Q$7,IF(AND(B23=4,Deckblatt!$E$16=$Q$4),$Q$8,IF(AND(B23=5,Deckblatt!$E$16=$Q$4),$Q$9,IF(AND(B23=1,Deckblatt!$E$16=$R$4),$R$5,IF(AND(B23=2,Deckblatt!$E$16=$R$4),$R$6,IF(AND(B23=3,Deckblatt!$E$16=$R$4),$R$7,IF(AND(B23=4,Deckblatt!$E$16=$R$4),$R$8,IF(AND(B23=5,Deckblatt!$E$16=$R$4),$R$9,"")))))))))))))))</f>
        <v/>
      </c>
      <c r="D23" s="12"/>
      <c r="E23" s="85" t="str">
        <f t="shared" si="5"/>
        <v/>
      </c>
      <c r="F23" s="12"/>
      <c r="G23" s="85" t="str">
        <f t="shared" si="1"/>
        <v/>
      </c>
      <c r="H23" s="12"/>
      <c r="I23" s="85" t="str">
        <f t="shared" si="2"/>
        <v/>
      </c>
      <c r="J23" s="12"/>
      <c r="K23" s="85" t="str">
        <f t="shared" si="3"/>
        <v/>
      </c>
      <c r="L23" s="85">
        <f t="shared" si="4"/>
        <v>0</v>
      </c>
      <c r="M23" s="116">
        <f t="shared" si="0"/>
        <v>0</v>
      </c>
    </row>
    <row r="24" spans="1:13" x14ac:dyDescent="0.2">
      <c r="A24" s="43"/>
      <c r="B24" s="153"/>
      <c r="C24" s="273" t="str">
        <f>IF(AND(B24=1,Deckblatt!$E$16=$P$4),$P$5,IF(AND(B24=2,Deckblatt!$E$16=$P$4),$P$6,IF(AND(B24=3,Deckblatt!$E$16=$P$4),$P$7,IF(AND(B24=4,Deckblatt!$E$16=$P$4),$P$8,IF(AND(B24=5,Deckblatt!$E$16=$P$4),$P$9,IF(AND(B24=1,Deckblatt!$E$16=$Q$4),$Q$5,IF(AND(B24=2,Deckblatt!$E$16=$Q$4),$Q$6,IF(AND(B24=3,Deckblatt!$E$16=$Q$4),$Q$7,IF(AND(B24=4,Deckblatt!$E$16=$Q$4),$Q$8,IF(AND(B24=5,Deckblatt!$E$16=$Q$4),$Q$9,IF(AND(B24=1,Deckblatt!$E$16=$R$4),$R$5,IF(AND(B24=2,Deckblatt!$E$16=$R$4),$R$6,IF(AND(B24=3,Deckblatt!$E$16=$R$4),$R$7,IF(AND(B24=4,Deckblatt!$E$16=$R$4),$R$8,IF(AND(B24=5,Deckblatt!$E$16=$R$4),$R$9,"")))))))))))))))</f>
        <v/>
      </c>
      <c r="D24" s="12"/>
      <c r="E24" s="85" t="str">
        <f t="shared" si="5"/>
        <v/>
      </c>
      <c r="F24" s="12"/>
      <c r="G24" s="85" t="str">
        <f t="shared" si="1"/>
        <v/>
      </c>
      <c r="H24" s="12"/>
      <c r="I24" s="85" t="str">
        <f t="shared" si="2"/>
        <v/>
      </c>
      <c r="J24" s="12"/>
      <c r="K24" s="85" t="str">
        <f t="shared" si="3"/>
        <v/>
      </c>
      <c r="L24" s="85">
        <f t="shared" si="4"/>
        <v>0</v>
      </c>
      <c r="M24" s="116">
        <f t="shared" si="0"/>
        <v>0</v>
      </c>
    </row>
    <row r="25" spans="1:13" x14ac:dyDescent="0.2">
      <c r="A25" s="43"/>
      <c r="B25" s="153"/>
      <c r="C25" s="273" t="str">
        <f>IF(AND(B25=1,Deckblatt!$E$16=$P$4),$P$5,IF(AND(B25=2,Deckblatt!$E$16=$P$4),$P$6,IF(AND(B25=3,Deckblatt!$E$16=$P$4),$P$7,IF(AND(B25=4,Deckblatt!$E$16=$P$4),$P$8,IF(AND(B25=5,Deckblatt!$E$16=$P$4),$P$9,IF(AND(B25=1,Deckblatt!$E$16=$Q$4),$Q$5,IF(AND(B25=2,Deckblatt!$E$16=$Q$4),$Q$6,IF(AND(B25=3,Deckblatt!$E$16=$Q$4),$Q$7,IF(AND(B25=4,Deckblatt!$E$16=$Q$4),$Q$8,IF(AND(B25=5,Deckblatt!$E$16=$Q$4),$Q$9,IF(AND(B25=1,Deckblatt!$E$16=$R$4),$R$5,IF(AND(B25=2,Deckblatt!$E$16=$R$4),$R$6,IF(AND(B25=3,Deckblatt!$E$16=$R$4),$R$7,IF(AND(B25=4,Deckblatt!$E$16=$R$4),$R$8,IF(AND(B25=5,Deckblatt!$E$16=$R$4),$R$9,"")))))))))))))))</f>
        <v/>
      </c>
      <c r="D25" s="12"/>
      <c r="E25" s="85" t="str">
        <f t="shared" si="5"/>
        <v/>
      </c>
      <c r="F25" s="12"/>
      <c r="G25" s="85" t="str">
        <f t="shared" si="1"/>
        <v/>
      </c>
      <c r="H25" s="12"/>
      <c r="I25" s="85" t="str">
        <f t="shared" si="2"/>
        <v/>
      </c>
      <c r="J25" s="12"/>
      <c r="K25" s="85" t="str">
        <f t="shared" si="3"/>
        <v/>
      </c>
      <c r="L25" s="85">
        <f t="shared" si="4"/>
        <v>0</v>
      </c>
      <c r="M25" s="116">
        <f t="shared" si="0"/>
        <v>0</v>
      </c>
    </row>
    <row r="26" spans="1:13" x14ac:dyDescent="0.2">
      <c r="A26" s="88" t="s">
        <v>173</v>
      </c>
      <c r="B26" s="89"/>
      <c r="C26" s="90"/>
      <c r="D26" s="91"/>
      <c r="E26" s="86" t="e">
        <f>SUM(E5:E25)</f>
        <v>#VALUE!</v>
      </c>
      <c r="F26" s="91"/>
      <c r="G26" s="86" t="e">
        <f>SUM(G5:G25)</f>
        <v>#VALUE!</v>
      </c>
      <c r="H26" s="91"/>
      <c r="I26" s="86" t="e">
        <f>SUM(I5:I25)</f>
        <v>#VALUE!</v>
      </c>
      <c r="J26" s="91"/>
      <c r="K26" s="86">
        <f>SUM(K5:K25)</f>
        <v>0</v>
      </c>
      <c r="L26" s="154">
        <f>SUM(L5:L25)</f>
        <v>80</v>
      </c>
      <c r="M26" s="92" t="e">
        <f>SUM(M5:M25)</f>
        <v>#VALUE!</v>
      </c>
    </row>
    <row r="27" spans="1:13" ht="15" customHeight="1" x14ac:dyDescent="0.2">
      <c r="A27" s="93"/>
      <c r="B27" s="94"/>
      <c r="C27" s="94"/>
      <c r="D27" s="95"/>
      <c r="E27" s="94"/>
      <c r="F27" s="96"/>
      <c r="G27" s="94"/>
      <c r="H27" s="96"/>
      <c r="I27" s="94"/>
      <c r="J27" s="96"/>
      <c r="K27" s="94"/>
      <c r="L27" s="96"/>
      <c r="M27" s="97"/>
    </row>
    <row r="28" spans="1:13" ht="15" customHeight="1" x14ac:dyDescent="0.2">
      <c r="A28" s="98" t="s">
        <v>12</v>
      </c>
      <c r="B28" s="89"/>
      <c r="C28" s="89"/>
      <c r="D28" s="99"/>
      <c r="E28" s="89"/>
      <c r="F28" s="100"/>
      <c r="G28" s="89"/>
      <c r="H28" s="100"/>
      <c r="I28" s="89"/>
      <c r="J28" s="100"/>
      <c r="K28" s="89"/>
      <c r="L28" s="100"/>
      <c r="M28" s="101"/>
    </row>
    <row r="29" spans="1:13" ht="23.25" customHeight="1" x14ac:dyDescent="0.2">
      <c r="A29" s="400" t="s">
        <v>13</v>
      </c>
      <c r="B29" s="401"/>
      <c r="C29" s="401"/>
      <c r="D29" s="401"/>
      <c r="E29" s="401"/>
      <c r="F29" s="401"/>
      <c r="G29" s="401"/>
      <c r="H29" s="401"/>
      <c r="I29" s="401"/>
      <c r="J29" s="401"/>
      <c r="K29" s="401"/>
      <c r="L29" s="401"/>
      <c r="M29" s="402"/>
    </row>
    <row r="30" spans="1:13" ht="35.25" customHeight="1" x14ac:dyDescent="0.2">
      <c r="A30" s="397" t="s">
        <v>38</v>
      </c>
      <c r="B30" s="398"/>
      <c r="C30" s="398"/>
      <c r="D30" s="398"/>
      <c r="E30" s="398"/>
      <c r="F30" s="398"/>
      <c r="G30" s="398"/>
      <c r="H30" s="398"/>
      <c r="I30" s="398"/>
      <c r="J30" s="398"/>
      <c r="K30" s="398"/>
      <c r="L30" s="398"/>
      <c r="M30" s="399"/>
    </row>
    <row r="31" spans="1:13" ht="4.5" customHeight="1" x14ac:dyDescent="0.2">
      <c r="A31" s="102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/>
    </row>
    <row r="32" spans="1:13" ht="15" customHeight="1" x14ac:dyDescent="0.2">
      <c r="A32" s="105" t="s">
        <v>14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61" t="s">
        <v>81</v>
      </c>
      <c r="M32" s="118" t="s">
        <v>163</v>
      </c>
    </row>
    <row r="33" spans="1:13" ht="15" customHeight="1" x14ac:dyDescent="0.2">
      <c r="A33" s="405" t="s">
        <v>17</v>
      </c>
      <c r="B33" s="406"/>
      <c r="C33" s="406"/>
      <c r="D33" s="407"/>
      <c r="E33" s="143" t="e">
        <f>IF($M$32="Ja",E26*0.15,0)</f>
        <v>#VALUE!</v>
      </c>
      <c r="F33" s="143"/>
      <c r="G33" s="143" t="e">
        <f>IF($M$32="Ja",G26*0.15,0)</f>
        <v>#VALUE!</v>
      </c>
      <c r="H33" s="143"/>
      <c r="I33" s="143" t="e">
        <f>IF($M$32="Ja",I26*0.15,0)</f>
        <v>#VALUE!</v>
      </c>
      <c r="J33" s="143"/>
      <c r="K33" s="143">
        <f>IF($M$32="Ja",K26*0.15,0)</f>
        <v>0</v>
      </c>
      <c r="L33" s="143"/>
      <c r="M33" s="144" t="e">
        <f>SUM(E33,G33,I33,K33)</f>
        <v>#VALUE!</v>
      </c>
    </row>
    <row r="34" spans="1:13" x14ac:dyDescent="0.2">
      <c r="A34" s="404"/>
      <c r="B34" s="404"/>
      <c r="C34" s="404"/>
      <c r="D34" s="404"/>
      <c r="E34" s="404"/>
      <c r="F34" s="404"/>
      <c r="G34" s="404"/>
      <c r="H34" s="404"/>
      <c r="I34" s="404"/>
      <c r="J34" s="404"/>
      <c r="K34" s="404"/>
      <c r="L34" s="404"/>
      <c r="M34" s="404"/>
    </row>
    <row r="35" spans="1:13" customFormat="1" ht="15" x14ac:dyDescent="0.2">
      <c r="A35" s="77" t="s">
        <v>71</v>
      </c>
      <c r="B35" s="408" t="s">
        <v>6</v>
      </c>
      <c r="C35" s="418"/>
      <c r="D35" s="419"/>
      <c r="E35" s="417">
        <f>D3</f>
        <v>2025</v>
      </c>
      <c r="F35" s="416"/>
      <c r="G35" s="415">
        <f>F3</f>
        <v>2026</v>
      </c>
      <c r="H35" s="416"/>
      <c r="I35" s="415">
        <f>H3</f>
        <v>2027</v>
      </c>
      <c r="J35" s="416"/>
      <c r="K35" s="415">
        <f>J3</f>
        <v>2028</v>
      </c>
      <c r="L35" s="416"/>
      <c r="M35" s="82" t="s">
        <v>3</v>
      </c>
    </row>
    <row r="36" spans="1:13" ht="33.75" x14ac:dyDescent="0.2">
      <c r="A36" s="98" t="s">
        <v>15</v>
      </c>
      <c r="B36" s="385" t="s">
        <v>7</v>
      </c>
      <c r="C36" s="386"/>
      <c r="D36" s="80" t="s">
        <v>35</v>
      </c>
      <c r="E36" s="80" t="s">
        <v>8</v>
      </c>
      <c r="F36" s="81" t="s">
        <v>16</v>
      </c>
      <c r="G36" s="80" t="s">
        <v>8</v>
      </c>
      <c r="H36" s="81" t="s">
        <v>16</v>
      </c>
      <c r="I36" s="80" t="s">
        <v>8</v>
      </c>
      <c r="J36" s="81" t="s">
        <v>16</v>
      </c>
      <c r="K36" s="80" t="s">
        <v>8</v>
      </c>
      <c r="L36" s="81" t="s">
        <v>16</v>
      </c>
      <c r="M36" s="80" t="s">
        <v>3</v>
      </c>
    </row>
    <row r="37" spans="1:13" ht="11.25" customHeight="1" x14ac:dyDescent="0.2">
      <c r="A37" s="14" t="s">
        <v>44</v>
      </c>
      <c r="B37" s="413" t="s">
        <v>188</v>
      </c>
      <c r="C37" s="414"/>
      <c r="D37" s="128">
        <v>58</v>
      </c>
      <c r="E37" s="139">
        <v>2</v>
      </c>
      <c r="F37" s="83">
        <f>ROUND(D37*E37,0)</f>
        <v>116</v>
      </c>
      <c r="G37" s="141">
        <v>1</v>
      </c>
      <c r="H37" s="83">
        <f>ROUND(D37*G37,0)</f>
        <v>58</v>
      </c>
      <c r="I37" s="141">
        <v>1</v>
      </c>
      <c r="J37" s="83">
        <f>ROUND(D37*I37,0)</f>
        <v>58</v>
      </c>
      <c r="K37" s="141"/>
      <c r="L37" s="83">
        <f>ROUND(K37*D37,0)</f>
        <v>0</v>
      </c>
      <c r="M37" s="84">
        <f>SUM(F37,H37,J37,L37)</f>
        <v>232</v>
      </c>
    </row>
    <row r="38" spans="1:13" ht="11.25" customHeight="1" x14ac:dyDescent="0.2">
      <c r="A38" s="46"/>
      <c r="B38" s="373"/>
      <c r="C38" s="374"/>
      <c r="D38" s="129"/>
      <c r="E38" s="140"/>
      <c r="F38" s="85">
        <f t="shared" ref="F38:F56" si="6">ROUND(D38*E38,0)</f>
        <v>0</v>
      </c>
      <c r="G38" s="142"/>
      <c r="H38" s="85">
        <f t="shared" ref="H38:H56" si="7">ROUND(D38*G38,0)</f>
        <v>0</v>
      </c>
      <c r="I38" s="142"/>
      <c r="J38" s="85">
        <f t="shared" ref="J38:J56" si="8">ROUND(D38*I38,0)</f>
        <v>0</v>
      </c>
      <c r="K38" s="142"/>
      <c r="L38" s="85">
        <f t="shared" ref="L38:L56" si="9">ROUND(K38*D38,0)</f>
        <v>0</v>
      </c>
      <c r="M38" s="87">
        <f t="shared" ref="M38:M56" si="10">SUM(F38,H38,J38,L38)</f>
        <v>0</v>
      </c>
    </row>
    <row r="39" spans="1:13" ht="11.25" customHeight="1" x14ac:dyDescent="0.2">
      <c r="A39" s="46"/>
      <c r="B39" s="278"/>
      <c r="C39" s="279"/>
      <c r="D39" s="129"/>
      <c r="E39" s="140"/>
      <c r="F39" s="85">
        <f t="shared" ref="F39:F49" si="11">ROUND(D39*E39,0)</f>
        <v>0</v>
      </c>
      <c r="G39" s="142"/>
      <c r="H39" s="85">
        <f t="shared" ref="H39:H49" si="12">ROUND(D39*G39,0)</f>
        <v>0</v>
      </c>
      <c r="I39" s="142"/>
      <c r="J39" s="85">
        <f t="shared" ref="J39:J49" si="13">ROUND(D39*I39,0)</f>
        <v>0</v>
      </c>
      <c r="K39" s="142"/>
      <c r="L39" s="85">
        <f t="shared" ref="L39:L49" si="14">ROUND(K39*D39,0)</f>
        <v>0</v>
      </c>
      <c r="M39" s="87">
        <f t="shared" ref="M39:M49" si="15">SUM(F39,H39,J39,L39)</f>
        <v>0</v>
      </c>
    </row>
    <row r="40" spans="1:13" ht="11.25" customHeight="1" x14ac:dyDescent="0.2">
      <c r="A40" s="46"/>
      <c r="B40" s="278"/>
      <c r="C40" s="279"/>
      <c r="D40" s="129"/>
      <c r="E40" s="140"/>
      <c r="F40" s="85">
        <f t="shared" si="11"/>
        <v>0</v>
      </c>
      <c r="G40" s="142"/>
      <c r="H40" s="85">
        <f t="shared" si="12"/>
        <v>0</v>
      </c>
      <c r="I40" s="142"/>
      <c r="J40" s="85">
        <f t="shared" si="13"/>
        <v>0</v>
      </c>
      <c r="K40" s="142"/>
      <c r="L40" s="85">
        <f t="shared" si="14"/>
        <v>0</v>
      </c>
      <c r="M40" s="87">
        <f t="shared" si="15"/>
        <v>0</v>
      </c>
    </row>
    <row r="41" spans="1:13" ht="11.25" customHeight="1" x14ac:dyDescent="0.2">
      <c r="A41" s="46"/>
      <c r="B41" s="278"/>
      <c r="C41" s="279"/>
      <c r="D41" s="129"/>
      <c r="E41" s="140"/>
      <c r="F41" s="85">
        <f t="shared" si="11"/>
        <v>0</v>
      </c>
      <c r="G41" s="142"/>
      <c r="H41" s="85">
        <f t="shared" si="12"/>
        <v>0</v>
      </c>
      <c r="I41" s="142"/>
      <c r="J41" s="85">
        <f t="shared" si="13"/>
        <v>0</v>
      </c>
      <c r="K41" s="142"/>
      <c r="L41" s="85">
        <f t="shared" si="14"/>
        <v>0</v>
      </c>
      <c r="M41" s="87">
        <f t="shared" si="15"/>
        <v>0</v>
      </c>
    </row>
    <row r="42" spans="1:13" ht="11.25" customHeight="1" x14ac:dyDescent="0.2">
      <c r="A42" s="46"/>
      <c r="B42" s="278"/>
      <c r="C42" s="279"/>
      <c r="D42" s="129"/>
      <c r="E42" s="140"/>
      <c r="F42" s="85">
        <f t="shared" si="11"/>
        <v>0</v>
      </c>
      <c r="G42" s="142"/>
      <c r="H42" s="85">
        <f t="shared" si="12"/>
        <v>0</v>
      </c>
      <c r="I42" s="142"/>
      <c r="J42" s="85">
        <f t="shared" si="13"/>
        <v>0</v>
      </c>
      <c r="K42" s="142"/>
      <c r="L42" s="85">
        <f t="shared" si="14"/>
        <v>0</v>
      </c>
      <c r="M42" s="87">
        <f t="shared" si="15"/>
        <v>0</v>
      </c>
    </row>
    <row r="43" spans="1:13" ht="11.25" customHeight="1" x14ac:dyDescent="0.2">
      <c r="A43" s="46"/>
      <c r="B43" s="278"/>
      <c r="C43" s="279"/>
      <c r="D43" s="129"/>
      <c r="E43" s="140"/>
      <c r="F43" s="85">
        <f t="shared" si="11"/>
        <v>0</v>
      </c>
      <c r="G43" s="142"/>
      <c r="H43" s="85">
        <f t="shared" si="12"/>
        <v>0</v>
      </c>
      <c r="I43" s="142"/>
      <c r="J43" s="85">
        <f t="shared" si="13"/>
        <v>0</v>
      </c>
      <c r="K43" s="142"/>
      <c r="L43" s="85">
        <f t="shared" si="14"/>
        <v>0</v>
      </c>
      <c r="M43" s="87">
        <f t="shared" si="15"/>
        <v>0</v>
      </c>
    </row>
    <row r="44" spans="1:13" ht="11.25" customHeight="1" x14ac:dyDescent="0.2">
      <c r="A44" s="46"/>
      <c r="B44" s="278"/>
      <c r="C44" s="279"/>
      <c r="D44" s="129"/>
      <c r="E44" s="140"/>
      <c r="F44" s="85">
        <f t="shared" si="11"/>
        <v>0</v>
      </c>
      <c r="G44" s="142"/>
      <c r="H44" s="85">
        <f t="shared" si="12"/>
        <v>0</v>
      </c>
      <c r="I44" s="142"/>
      <c r="J44" s="85">
        <f t="shared" si="13"/>
        <v>0</v>
      </c>
      <c r="K44" s="142"/>
      <c r="L44" s="85">
        <f t="shared" si="14"/>
        <v>0</v>
      </c>
      <c r="M44" s="87">
        <f t="shared" si="15"/>
        <v>0</v>
      </c>
    </row>
    <row r="45" spans="1:13" ht="11.25" customHeight="1" x14ac:dyDescent="0.2">
      <c r="A45" s="46"/>
      <c r="B45" s="278"/>
      <c r="C45" s="279"/>
      <c r="D45" s="129"/>
      <c r="E45" s="140"/>
      <c r="F45" s="85">
        <f t="shared" si="11"/>
        <v>0</v>
      </c>
      <c r="G45" s="142"/>
      <c r="H45" s="85">
        <f t="shared" si="12"/>
        <v>0</v>
      </c>
      <c r="I45" s="142"/>
      <c r="J45" s="85">
        <f t="shared" si="13"/>
        <v>0</v>
      </c>
      <c r="K45" s="142"/>
      <c r="L45" s="85">
        <f t="shared" si="14"/>
        <v>0</v>
      </c>
      <c r="M45" s="87">
        <f t="shared" si="15"/>
        <v>0</v>
      </c>
    </row>
    <row r="46" spans="1:13" ht="11.25" customHeight="1" x14ac:dyDescent="0.2">
      <c r="A46" s="46"/>
      <c r="B46" s="278"/>
      <c r="C46" s="279"/>
      <c r="D46" s="129"/>
      <c r="E46" s="140"/>
      <c r="F46" s="85">
        <f t="shared" si="11"/>
        <v>0</v>
      </c>
      <c r="G46" s="142"/>
      <c r="H46" s="85">
        <f t="shared" si="12"/>
        <v>0</v>
      </c>
      <c r="I46" s="142"/>
      <c r="J46" s="85">
        <f t="shared" si="13"/>
        <v>0</v>
      </c>
      <c r="K46" s="142"/>
      <c r="L46" s="85">
        <f t="shared" si="14"/>
        <v>0</v>
      </c>
      <c r="M46" s="87">
        <f t="shared" si="15"/>
        <v>0</v>
      </c>
    </row>
    <row r="47" spans="1:13" ht="11.25" customHeight="1" x14ac:dyDescent="0.2">
      <c r="A47" s="46"/>
      <c r="B47" s="278"/>
      <c r="C47" s="279"/>
      <c r="D47" s="129"/>
      <c r="E47" s="140"/>
      <c r="F47" s="85">
        <f t="shared" si="11"/>
        <v>0</v>
      </c>
      <c r="G47" s="142"/>
      <c r="H47" s="85">
        <f t="shared" si="12"/>
        <v>0</v>
      </c>
      <c r="I47" s="142"/>
      <c r="J47" s="85">
        <f t="shared" si="13"/>
        <v>0</v>
      </c>
      <c r="K47" s="142"/>
      <c r="L47" s="85">
        <f t="shared" si="14"/>
        <v>0</v>
      </c>
      <c r="M47" s="87">
        <f t="shared" si="15"/>
        <v>0</v>
      </c>
    </row>
    <row r="48" spans="1:13" ht="11.25" customHeight="1" x14ac:dyDescent="0.2">
      <c r="A48" s="46"/>
      <c r="B48" s="278"/>
      <c r="C48" s="279"/>
      <c r="D48" s="129"/>
      <c r="E48" s="140"/>
      <c r="F48" s="85">
        <f t="shared" si="11"/>
        <v>0</v>
      </c>
      <c r="G48" s="142"/>
      <c r="H48" s="85">
        <f t="shared" si="12"/>
        <v>0</v>
      </c>
      <c r="I48" s="142"/>
      <c r="J48" s="85">
        <f t="shared" si="13"/>
        <v>0</v>
      </c>
      <c r="K48" s="142"/>
      <c r="L48" s="85">
        <f t="shared" si="14"/>
        <v>0</v>
      </c>
      <c r="M48" s="87">
        <f t="shared" si="15"/>
        <v>0</v>
      </c>
    </row>
    <row r="49" spans="1:13" ht="11.25" customHeight="1" x14ac:dyDescent="0.2">
      <c r="A49" s="46"/>
      <c r="B49" s="278"/>
      <c r="C49" s="279"/>
      <c r="D49" s="129"/>
      <c r="E49" s="140"/>
      <c r="F49" s="85">
        <f t="shared" si="11"/>
        <v>0</v>
      </c>
      <c r="G49" s="142"/>
      <c r="H49" s="85">
        <f t="shared" si="12"/>
        <v>0</v>
      </c>
      <c r="I49" s="142"/>
      <c r="J49" s="85">
        <f t="shared" si="13"/>
        <v>0</v>
      </c>
      <c r="K49" s="142"/>
      <c r="L49" s="85">
        <f t="shared" si="14"/>
        <v>0</v>
      </c>
      <c r="M49" s="87">
        <f t="shared" si="15"/>
        <v>0</v>
      </c>
    </row>
    <row r="50" spans="1:13" ht="11.25" customHeight="1" x14ac:dyDescent="0.2">
      <c r="A50" s="48"/>
      <c r="B50" s="378"/>
      <c r="C50" s="379"/>
      <c r="D50" s="129"/>
      <c r="E50" s="140"/>
      <c r="F50" s="85">
        <f t="shared" si="6"/>
        <v>0</v>
      </c>
      <c r="G50" s="142"/>
      <c r="H50" s="85">
        <f t="shared" si="7"/>
        <v>0</v>
      </c>
      <c r="I50" s="142"/>
      <c r="J50" s="85">
        <f t="shared" si="8"/>
        <v>0</v>
      </c>
      <c r="K50" s="142"/>
      <c r="L50" s="85">
        <f t="shared" si="9"/>
        <v>0</v>
      </c>
      <c r="M50" s="87">
        <f t="shared" si="10"/>
        <v>0</v>
      </c>
    </row>
    <row r="51" spans="1:13" ht="11.25" customHeight="1" x14ac:dyDescent="0.2">
      <c r="A51" s="48"/>
      <c r="B51" s="378"/>
      <c r="C51" s="379"/>
      <c r="D51" s="129"/>
      <c r="E51" s="140"/>
      <c r="F51" s="85">
        <f t="shared" si="6"/>
        <v>0</v>
      </c>
      <c r="G51" s="142"/>
      <c r="H51" s="85">
        <f t="shared" si="7"/>
        <v>0</v>
      </c>
      <c r="I51" s="142"/>
      <c r="J51" s="85">
        <f t="shared" si="8"/>
        <v>0</v>
      </c>
      <c r="K51" s="142"/>
      <c r="L51" s="85">
        <f t="shared" si="9"/>
        <v>0</v>
      </c>
      <c r="M51" s="87">
        <f t="shared" si="10"/>
        <v>0</v>
      </c>
    </row>
    <row r="52" spans="1:13" ht="11.25" customHeight="1" x14ac:dyDescent="0.2">
      <c r="A52" s="48"/>
      <c r="B52" s="378"/>
      <c r="C52" s="379"/>
      <c r="D52" s="129"/>
      <c r="E52" s="140"/>
      <c r="F52" s="85">
        <f t="shared" si="6"/>
        <v>0</v>
      </c>
      <c r="G52" s="142"/>
      <c r="H52" s="85">
        <f t="shared" si="7"/>
        <v>0</v>
      </c>
      <c r="I52" s="142"/>
      <c r="J52" s="85">
        <f t="shared" si="8"/>
        <v>0</v>
      </c>
      <c r="K52" s="142"/>
      <c r="L52" s="85">
        <f t="shared" si="9"/>
        <v>0</v>
      </c>
      <c r="M52" s="87">
        <f t="shared" si="10"/>
        <v>0</v>
      </c>
    </row>
    <row r="53" spans="1:13" ht="11.25" customHeight="1" x14ac:dyDescent="0.2">
      <c r="A53" s="48"/>
      <c r="B53" s="378"/>
      <c r="C53" s="379"/>
      <c r="D53" s="129"/>
      <c r="E53" s="140"/>
      <c r="F53" s="85">
        <f t="shared" si="6"/>
        <v>0</v>
      </c>
      <c r="G53" s="142"/>
      <c r="H53" s="85">
        <f t="shared" si="7"/>
        <v>0</v>
      </c>
      <c r="I53" s="142"/>
      <c r="J53" s="85">
        <f t="shared" si="8"/>
        <v>0</v>
      </c>
      <c r="K53" s="142"/>
      <c r="L53" s="85">
        <f t="shared" si="9"/>
        <v>0</v>
      </c>
      <c r="M53" s="87">
        <f t="shared" si="10"/>
        <v>0</v>
      </c>
    </row>
    <row r="54" spans="1:13" ht="11.25" customHeight="1" x14ac:dyDescent="0.2">
      <c r="A54" s="48"/>
      <c r="B54" s="378"/>
      <c r="C54" s="379"/>
      <c r="D54" s="129"/>
      <c r="E54" s="140"/>
      <c r="F54" s="85">
        <f t="shared" si="6"/>
        <v>0</v>
      </c>
      <c r="G54" s="142"/>
      <c r="H54" s="85">
        <f t="shared" si="7"/>
        <v>0</v>
      </c>
      <c r="I54" s="142"/>
      <c r="J54" s="85">
        <f t="shared" si="8"/>
        <v>0</v>
      </c>
      <c r="K54" s="142"/>
      <c r="L54" s="85">
        <f t="shared" si="9"/>
        <v>0</v>
      </c>
      <c r="M54" s="87">
        <f t="shared" si="10"/>
        <v>0</v>
      </c>
    </row>
    <row r="55" spans="1:13" ht="11.25" customHeight="1" x14ac:dyDescent="0.2">
      <c r="A55" s="48"/>
      <c r="B55" s="378"/>
      <c r="C55" s="379"/>
      <c r="D55" s="129"/>
      <c r="E55" s="140"/>
      <c r="F55" s="85">
        <f t="shared" si="6"/>
        <v>0</v>
      </c>
      <c r="G55" s="142"/>
      <c r="H55" s="85">
        <f t="shared" si="7"/>
        <v>0</v>
      </c>
      <c r="I55" s="142"/>
      <c r="J55" s="85">
        <f t="shared" si="8"/>
        <v>0</v>
      </c>
      <c r="K55" s="142"/>
      <c r="L55" s="85">
        <f t="shared" si="9"/>
        <v>0</v>
      </c>
      <c r="M55" s="87">
        <f t="shared" si="10"/>
        <v>0</v>
      </c>
    </row>
    <row r="56" spans="1:13" ht="11.25" customHeight="1" x14ac:dyDescent="0.2">
      <c r="A56" s="48"/>
      <c r="B56" s="378"/>
      <c r="C56" s="379"/>
      <c r="D56" s="129"/>
      <c r="E56" s="140"/>
      <c r="F56" s="85">
        <f t="shared" si="6"/>
        <v>0</v>
      </c>
      <c r="G56" s="142"/>
      <c r="H56" s="85">
        <f t="shared" si="7"/>
        <v>0</v>
      </c>
      <c r="I56" s="142"/>
      <c r="J56" s="85">
        <f t="shared" si="8"/>
        <v>0</v>
      </c>
      <c r="K56" s="142"/>
      <c r="L56" s="85">
        <f t="shared" si="9"/>
        <v>0</v>
      </c>
      <c r="M56" s="87">
        <f t="shared" si="10"/>
        <v>0</v>
      </c>
    </row>
    <row r="57" spans="1:13" x14ac:dyDescent="0.2">
      <c r="A57" s="107" t="s">
        <v>173</v>
      </c>
      <c r="B57" s="391"/>
      <c r="C57" s="391"/>
      <c r="D57" s="99"/>
      <c r="E57" s="108"/>
      <c r="F57" s="86">
        <f>SUM(F37:F56)</f>
        <v>116</v>
      </c>
      <c r="G57" s="89"/>
      <c r="H57" s="86">
        <f>SUM(H37:H56)</f>
        <v>58</v>
      </c>
      <c r="I57" s="89"/>
      <c r="J57" s="86">
        <f>SUM(J37:J56)</f>
        <v>58</v>
      </c>
      <c r="K57" s="89"/>
      <c r="L57" s="86">
        <f>SUM(L37:L56)</f>
        <v>0</v>
      </c>
      <c r="M57" s="92">
        <f>SUM(M37:M56)</f>
        <v>232</v>
      </c>
    </row>
    <row r="58" spans="1:13" ht="9" customHeight="1" x14ac:dyDescent="0.2">
      <c r="A58" s="109"/>
      <c r="B58" s="110"/>
      <c r="C58" s="110"/>
      <c r="D58" s="111"/>
      <c r="E58" s="110"/>
      <c r="F58" s="112"/>
      <c r="G58" s="110"/>
      <c r="H58" s="112"/>
      <c r="I58" s="110"/>
      <c r="J58" s="112"/>
      <c r="K58" s="110"/>
      <c r="L58" s="112"/>
      <c r="M58" s="97"/>
    </row>
    <row r="59" spans="1:13" ht="33.75" x14ac:dyDescent="0.2">
      <c r="A59" s="78" t="s">
        <v>0</v>
      </c>
      <c r="B59" s="385" t="s">
        <v>7</v>
      </c>
      <c r="C59" s="394"/>
      <c r="D59" s="386"/>
      <c r="E59" s="80"/>
      <c r="F59" s="81" t="s">
        <v>16</v>
      </c>
      <c r="G59" s="79"/>
      <c r="H59" s="81" t="s">
        <v>16</v>
      </c>
      <c r="I59" s="226"/>
      <c r="J59" s="81" t="s">
        <v>16</v>
      </c>
      <c r="K59" s="79"/>
      <c r="L59" s="81" t="s">
        <v>16</v>
      </c>
      <c r="M59" s="80" t="s">
        <v>3</v>
      </c>
    </row>
    <row r="60" spans="1:13" ht="12" customHeight="1" x14ac:dyDescent="0.2">
      <c r="A60" s="113" t="s">
        <v>29</v>
      </c>
      <c r="B60" s="382" t="s">
        <v>52</v>
      </c>
      <c r="C60" s="383"/>
      <c r="D60" s="384"/>
      <c r="E60" s="114"/>
      <c r="F60" s="128">
        <v>80</v>
      </c>
      <c r="G60" s="115"/>
      <c r="H60" s="128">
        <v>80</v>
      </c>
      <c r="I60" s="115"/>
      <c r="J60" s="128">
        <v>80</v>
      </c>
      <c r="K60" s="115"/>
      <c r="L60" s="128"/>
      <c r="M60" s="84">
        <f>SUM(F60,H60,J60,L60)</f>
        <v>240</v>
      </c>
    </row>
    <row r="61" spans="1:13" ht="12" customHeight="1" x14ac:dyDescent="0.2">
      <c r="A61" s="44" t="s">
        <v>41</v>
      </c>
      <c r="B61" s="375" t="s">
        <v>51</v>
      </c>
      <c r="C61" s="403"/>
      <c r="D61" s="376"/>
      <c r="E61" s="114"/>
      <c r="F61" s="128">
        <v>160</v>
      </c>
      <c r="G61" s="115"/>
      <c r="H61" s="128">
        <v>160</v>
      </c>
      <c r="I61" s="115"/>
      <c r="J61" s="128">
        <v>80</v>
      </c>
      <c r="K61" s="115"/>
      <c r="L61" s="128"/>
      <c r="M61" s="84">
        <f t="shared" ref="M61:M73" si="16">SUM(F61,H61,J61,L61)</f>
        <v>400</v>
      </c>
    </row>
    <row r="62" spans="1:13" ht="12" customHeight="1" x14ac:dyDescent="0.2">
      <c r="A62" s="43"/>
      <c r="B62" s="373"/>
      <c r="C62" s="377"/>
      <c r="D62" s="374"/>
      <c r="E62" s="114"/>
      <c r="F62" s="129"/>
      <c r="G62" s="115"/>
      <c r="H62" s="129"/>
      <c r="I62" s="115"/>
      <c r="J62" s="129"/>
      <c r="K62" s="115"/>
      <c r="L62" s="129"/>
      <c r="M62" s="116">
        <f t="shared" si="16"/>
        <v>0</v>
      </c>
    </row>
    <row r="63" spans="1:13" ht="12" customHeight="1" x14ac:dyDescent="0.2">
      <c r="A63" s="43"/>
      <c r="B63" s="278"/>
      <c r="C63" s="280"/>
      <c r="D63" s="279"/>
      <c r="E63" s="114"/>
      <c r="F63" s="129"/>
      <c r="G63" s="115"/>
      <c r="H63" s="129"/>
      <c r="I63" s="115"/>
      <c r="J63" s="129"/>
      <c r="K63" s="115"/>
      <c r="L63" s="129"/>
      <c r="M63" s="116">
        <f t="shared" si="16"/>
        <v>0</v>
      </c>
    </row>
    <row r="64" spans="1:13" ht="12" customHeight="1" x14ac:dyDescent="0.2">
      <c r="A64" s="43"/>
      <c r="B64" s="278"/>
      <c r="C64" s="280"/>
      <c r="D64" s="279"/>
      <c r="E64" s="114"/>
      <c r="F64" s="129"/>
      <c r="G64" s="115"/>
      <c r="H64" s="129"/>
      <c r="I64" s="115"/>
      <c r="J64" s="129"/>
      <c r="K64" s="115"/>
      <c r="L64" s="129"/>
      <c r="M64" s="116">
        <f t="shared" si="16"/>
        <v>0</v>
      </c>
    </row>
    <row r="65" spans="1:13" ht="12" customHeight="1" x14ac:dyDescent="0.2">
      <c r="A65" s="43"/>
      <c r="B65" s="278"/>
      <c r="C65" s="280"/>
      <c r="D65" s="279"/>
      <c r="E65" s="114"/>
      <c r="F65" s="129"/>
      <c r="G65" s="115"/>
      <c r="H65" s="129"/>
      <c r="I65" s="115"/>
      <c r="J65" s="129"/>
      <c r="K65" s="115"/>
      <c r="L65" s="129"/>
      <c r="M65" s="116">
        <f t="shared" si="16"/>
        <v>0</v>
      </c>
    </row>
    <row r="66" spans="1:13" ht="12" customHeight="1" x14ac:dyDescent="0.2">
      <c r="A66" s="43"/>
      <c r="B66" s="278"/>
      <c r="C66" s="280"/>
      <c r="D66" s="279"/>
      <c r="E66" s="114"/>
      <c r="F66" s="129"/>
      <c r="G66" s="115"/>
      <c r="H66" s="129"/>
      <c r="I66" s="115"/>
      <c r="J66" s="129"/>
      <c r="K66" s="115"/>
      <c r="L66" s="129"/>
      <c r="M66" s="116">
        <f t="shared" si="16"/>
        <v>0</v>
      </c>
    </row>
    <row r="67" spans="1:13" ht="12" customHeight="1" x14ac:dyDescent="0.2">
      <c r="A67" s="43"/>
      <c r="B67" s="278"/>
      <c r="C67" s="280"/>
      <c r="D67" s="279"/>
      <c r="E67" s="114"/>
      <c r="F67" s="129"/>
      <c r="G67" s="115"/>
      <c r="H67" s="129"/>
      <c r="I67" s="115"/>
      <c r="J67" s="129"/>
      <c r="K67" s="115"/>
      <c r="L67" s="129"/>
      <c r="M67" s="116">
        <f t="shared" si="16"/>
        <v>0</v>
      </c>
    </row>
    <row r="68" spans="1:13" ht="12" customHeight="1" x14ac:dyDescent="0.2">
      <c r="A68" s="43"/>
      <c r="B68" s="373"/>
      <c r="C68" s="377"/>
      <c r="D68" s="374"/>
      <c r="E68" s="114"/>
      <c r="F68" s="129"/>
      <c r="G68" s="115"/>
      <c r="H68" s="129"/>
      <c r="I68" s="115"/>
      <c r="J68" s="129"/>
      <c r="K68" s="115"/>
      <c r="L68" s="129"/>
      <c r="M68" s="116">
        <f t="shared" si="16"/>
        <v>0</v>
      </c>
    </row>
    <row r="69" spans="1:13" ht="12" customHeight="1" x14ac:dyDescent="0.2">
      <c r="A69" s="43"/>
      <c r="B69" s="373"/>
      <c r="C69" s="377"/>
      <c r="D69" s="374"/>
      <c r="E69" s="114"/>
      <c r="F69" s="129"/>
      <c r="G69" s="115"/>
      <c r="H69" s="129"/>
      <c r="I69" s="115"/>
      <c r="J69" s="129"/>
      <c r="K69" s="115"/>
      <c r="L69" s="129"/>
      <c r="M69" s="116">
        <f t="shared" si="16"/>
        <v>0</v>
      </c>
    </row>
    <row r="70" spans="1:13" ht="12" customHeight="1" x14ac:dyDescent="0.2">
      <c r="A70" s="43"/>
      <c r="B70" s="373"/>
      <c r="C70" s="377"/>
      <c r="D70" s="374"/>
      <c r="E70" s="114"/>
      <c r="F70" s="129"/>
      <c r="G70" s="115"/>
      <c r="H70" s="129"/>
      <c r="I70" s="115"/>
      <c r="J70" s="129"/>
      <c r="K70" s="115"/>
      <c r="L70" s="129"/>
      <c r="M70" s="116">
        <f t="shared" si="16"/>
        <v>0</v>
      </c>
    </row>
    <row r="71" spans="1:13" ht="12" customHeight="1" x14ac:dyDescent="0.2">
      <c r="A71" s="43"/>
      <c r="B71" s="373"/>
      <c r="C71" s="377"/>
      <c r="D71" s="374"/>
      <c r="E71" s="114"/>
      <c r="F71" s="129"/>
      <c r="G71" s="115"/>
      <c r="H71" s="129"/>
      <c r="I71" s="115"/>
      <c r="J71" s="129"/>
      <c r="K71" s="115"/>
      <c r="L71" s="129"/>
      <c r="M71" s="116">
        <f t="shared" si="16"/>
        <v>0</v>
      </c>
    </row>
    <row r="72" spans="1:13" ht="12" customHeight="1" x14ac:dyDescent="0.2">
      <c r="A72" s="47"/>
      <c r="B72" s="373"/>
      <c r="C72" s="377"/>
      <c r="D72" s="374"/>
      <c r="E72" s="114"/>
      <c r="F72" s="129"/>
      <c r="G72" s="115"/>
      <c r="H72" s="129"/>
      <c r="I72" s="115"/>
      <c r="J72" s="129"/>
      <c r="K72" s="115"/>
      <c r="L72" s="129"/>
      <c r="M72" s="116">
        <f t="shared" si="16"/>
        <v>0</v>
      </c>
    </row>
    <row r="73" spans="1:13" ht="12" customHeight="1" x14ac:dyDescent="0.2">
      <c r="A73" s="47"/>
      <c r="B73" s="373"/>
      <c r="C73" s="377"/>
      <c r="D73" s="374"/>
      <c r="E73" s="114"/>
      <c r="F73" s="129"/>
      <c r="G73" s="115"/>
      <c r="H73" s="129"/>
      <c r="I73" s="115"/>
      <c r="J73" s="129"/>
      <c r="K73" s="115"/>
      <c r="L73" s="129"/>
      <c r="M73" s="116">
        <f t="shared" si="16"/>
        <v>0</v>
      </c>
    </row>
    <row r="74" spans="1:13" x14ac:dyDescent="0.2">
      <c r="A74" s="88" t="s">
        <v>173</v>
      </c>
      <c r="B74" s="391"/>
      <c r="C74" s="391"/>
      <c r="D74" s="393"/>
      <c r="E74" s="108"/>
      <c r="F74" s="86">
        <f>SUM(F60:F73)</f>
        <v>240</v>
      </c>
      <c r="G74" s="108"/>
      <c r="H74" s="86">
        <f>SUM(H60:H73)</f>
        <v>240</v>
      </c>
      <c r="I74" s="108"/>
      <c r="J74" s="86">
        <f>SUM(J60:J73)</f>
        <v>160</v>
      </c>
      <c r="K74" s="108"/>
      <c r="L74" s="86">
        <f>SUM(L60:L73)</f>
        <v>0</v>
      </c>
      <c r="M74" s="92">
        <f>SUM(M60:M73)</f>
        <v>640</v>
      </c>
    </row>
    <row r="75" spans="1:13" ht="9" customHeight="1" x14ac:dyDescent="0.2">
      <c r="A75" s="109"/>
      <c r="B75" s="110"/>
      <c r="C75" s="110"/>
      <c r="D75" s="111"/>
      <c r="E75" s="110"/>
      <c r="F75" s="112"/>
      <c r="G75" s="110"/>
      <c r="H75" s="112"/>
      <c r="I75" s="110"/>
      <c r="J75" s="112"/>
      <c r="K75" s="110"/>
      <c r="L75" s="112"/>
      <c r="M75" s="97"/>
    </row>
    <row r="76" spans="1:13" ht="33.75" x14ac:dyDescent="0.2">
      <c r="A76" s="78" t="s">
        <v>34</v>
      </c>
      <c r="B76" s="385" t="s">
        <v>7</v>
      </c>
      <c r="C76" s="386"/>
      <c r="D76" s="80" t="s">
        <v>35</v>
      </c>
      <c r="E76" s="80" t="s">
        <v>8</v>
      </c>
      <c r="F76" s="81" t="s">
        <v>16</v>
      </c>
      <c r="G76" s="79" t="s">
        <v>8</v>
      </c>
      <c r="H76" s="81" t="s">
        <v>16</v>
      </c>
      <c r="I76" s="226" t="s">
        <v>8</v>
      </c>
      <c r="J76" s="81" t="s">
        <v>16</v>
      </c>
      <c r="K76" s="79" t="s">
        <v>8</v>
      </c>
      <c r="L76" s="81" t="s">
        <v>16</v>
      </c>
      <c r="M76" s="80" t="s">
        <v>3</v>
      </c>
    </row>
    <row r="77" spans="1:13" ht="12" customHeight="1" x14ac:dyDescent="0.2">
      <c r="A77" s="44" t="s">
        <v>44</v>
      </c>
      <c r="B77" s="389" t="s">
        <v>45</v>
      </c>
      <c r="C77" s="390"/>
      <c r="D77" s="128">
        <v>100</v>
      </c>
      <c r="E77" s="10">
        <v>1</v>
      </c>
      <c r="F77" s="83">
        <f t="shared" ref="F77" si="17">+$D77*E77</f>
        <v>100</v>
      </c>
      <c r="G77" s="11">
        <v>1</v>
      </c>
      <c r="H77" s="83">
        <f t="shared" ref="H77" si="18">+$D77*G77</f>
        <v>100</v>
      </c>
      <c r="I77" s="11">
        <v>1</v>
      </c>
      <c r="J77" s="83">
        <f>+$D77*I77</f>
        <v>100</v>
      </c>
      <c r="K77" s="11"/>
      <c r="L77" s="83">
        <f t="shared" ref="L77" si="19">+$D77*K77</f>
        <v>0</v>
      </c>
      <c r="M77" s="84">
        <f>SUM(F77,H77,J77,L77)</f>
        <v>300</v>
      </c>
    </row>
    <row r="78" spans="1:13" ht="12" customHeight="1" x14ac:dyDescent="0.2">
      <c r="A78" s="44" t="s">
        <v>41</v>
      </c>
      <c r="B78" s="389" t="s">
        <v>42</v>
      </c>
      <c r="C78" s="390"/>
      <c r="D78" s="128">
        <v>60</v>
      </c>
      <c r="E78" s="10">
        <v>1</v>
      </c>
      <c r="F78" s="83">
        <f t="shared" ref="F78:F89" si="20">+$D78*E78</f>
        <v>60</v>
      </c>
      <c r="G78" s="11">
        <v>1</v>
      </c>
      <c r="H78" s="83">
        <f t="shared" ref="H78:H89" si="21">+$D78*G78</f>
        <v>60</v>
      </c>
      <c r="I78" s="11">
        <v>1</v>
      </c>
      <c r="J78" s="83">
        <f t="shared" ref="J78:J89" si="22">+$D78*I78</f>
        <v>60</v>
      </c>
      <c r="K78" s="11"/>
      <c r="L78" s="83">
        <f t="shared" ref="L78:L89" si="23">+$D78*K78</f>
        <v>0</v>
      </c>
      <c r="M78" s="84">
        <f t="shared" ref="M78:M89" si="24">SUM(F78,H78,J78,L78)</f>
        <v>180</v>
      </c>
    </row>
    <row r="79" spans="1:13" ht="12" customHeight="1" x14ac:dyDescent="0.2">
      <c r="A79" s="7"/>
      <c r="B79" s="375"/>
      <c r="C79" s="376"/>
      <c r="D79" s="129"/>
      <c r="E79" s="12"/>
      <c r="F79" s="86">
        <f t="shared" si="20"/>
        <v>0</v>
      </c>
      <c r="G79" s="13"/>
      <c r="H79" s="86">
        <f t="shared" si="21"/>
        <v>0</v>
      </c>
      <c r="I79" s="13"/>
      <c r="J79" s="86">
        <f t="shared" si="22"/>
        <v>0</v>
      </c>
      <c r="K79" s="13"/>
      <c r="L79" s="86">
        <f t="shared" si="23"/>
        <v>0</v>
      </c>
      <c r="M79" s="87">
        <f t="shared" si="24"/>
        <v>0</v>
      </c>
    </row>
    <row r="80" spans="1:13" ht="12" customHeight="1" x14ac:dyDescent="0.2">
      <c r="A80" s="7"/>
      <c r="B80" s="276"/>
      <c r="C80" s="277"/>
      <c r="D80" s="129"/>
      <c r="E80" s="12"/>
      <c r="F80" s="86">
        <f t="shared" si="20"/>
        <v>0</v>
      </c>
      <c r="G80" s="13"/>
      <c r="H80" s="86">
        <f t="shared" si="21"/>
        <v>0</v>
      </c>
      <c r="I80" s="13"/>
      <c r="J80" s="86">
        <f t="shared" si="22"/>
        <v>0</v>
      </c>
      <c r="K80" s="13"/>
      <c r="L80" s="86">
        <f t="shared" si="23"/>
        <v>0</v>
      </c>
      <c r="M80" s="87">
        <f t="shared" si="24"/>
        <v>0</v>
      </c>
    </row>
    <row r="81" spans="1:13" ht="12" customHeight="1" x14ac:dyDescent="0.2">
      <c r="A81" s="7"/>
      <c r="B81" s="276"/>
      <c r="C81" s="277"/>
      <c r="D81" s="129"/>
      <c r="E81" s="12"/>
      <c r="F81" s="86">
        <f t="shared" si="20"/>
        <v>0</v>
      </c>
      <c r="G81" s="13"/>
      <c r="H81" s="86">
        <f t="shared" si="21"/>
        <v>0</v>
      </c>
      <c r="I81" s="13"/>
      <c r="J81" s="86">
        <f t="shared" si="22"/>
        <v>0</v>
      </c>
      <c r="K81" s="13"/>
      <c r="L81" s="86">
        <f t="shared" si="23"/>
        <v>0</v>
      </c>
      <c r="M81" s="87">
        <f t="shared" si="24"/>
        <v>0</v>
      </c>
    </row>
    <row r="82" spans="1:13" ht="12" customHeight="1" x14ac:dyDescent="0.2">
      <c r="A82" s="7"/>
      <c r="B82" s="276"/>
      <c r="C82" s="277"/>
      <c r="D82" s="129"/>
      <c r="E82" s="12"/>
      <c r="F82" s="86">
        <f t="shared" si="20"/>
        <v>0</v>
      </c>
      <c r="G82" s="13"/>
      <c r="H82" s="86">
        <f t="shared" si="21"/>
        <v>0</v>
      </c>
      <c r="I82" s="13"/>
      <c r="J82" s="86">
        <f t="shared" si="22"/>
        <v>0</v>
      </c>
      <c r="K82" s="13"/>
      <c r="L82" s="86">
        <f t="shared" si="23"/>
        <v>0</v>
      </c>
      <c r="M82" s="87">
        <f t="shared" si="24"/>
        <v>0</v>
      </c>
    </row>
    <row r="83" spans="1:13" ht="12" customHeight="1" x14ac:dyDescent="0.2">
      <c r="A83" s="7"/>
      <c r="B83" s="276"/>
      <c r="C83" s="277"/>
      <c r="D83" s="129"/>
      <c r="E83" s="12"/>
      <c r="F83" s="86">
        <f t="shared" si="20"/>
        <v>0</v>
      </c>
      <c r="G83" s="13"/>
      <c r="H83" s="86">
        <f t="shared" si="21"/>
        <v>0</v>
      </c>
      <c r="I83" s="13"/>
      <c r="J83" s="86">
        <f t="shared" si="22"/>
        <v>0</v>
      </c>
      <c r="K83" s="13"/>
      <c r="L83" s="86">
        <f t="shared" si="23"/>
        <v>0</v>
      </c>
      <c r="M83" s="87">
        <f t="shared" si="24"/>
        <v>0</v>
      </c>
    </row>
    <row r="84" spans="1:13" ht="12" customHeight="1" x14ac:dyDescent="0.2">
      <c r="A84" s="7"/>
      <c r="B84" s="375"/>
      <c r="C84" s="376"/>
      <c r="D84" s="129"/>
      <c r="E84" s="12"/>
      <c r="F84" s="86">
        <f t="shared" si="20"/>
        <v>0</v>
      </c>
      <c r="G84" s="13"/>
      <c r="H84" s="86">
        <f t="shared" si="21"/>
        <v>0</v>
      </c>
      <c r="I84" s="13"/>
      <c r="J84" s="86">
        <f t="shared" si="22"/>
        <v>0</v>
      </c>
      <c r="K84" s="13"/>
      <c r="L84" s="86">
        <f t="shared" si="23"/>
        <v>0</v>
      </c>
      <c r="M84" s="87">
        <f t="shared" si="24"/>
        <v>0</v>
      </c>
    </row>
    <row r="85" spans="1:13" ht="12" customHeight="1" x14ac:dyDescent="0.2">
      <c r="A85" s="7"/>
      <c r="B85" s="375"/>
      <c r="C85" s="376"/>
      <c r="D85" s="129"/>
      <c r="E85" s="12"/>
      <c r="F85" s="86">
        <f t="shared" si="20"/>
        <v>0</v>
      </c>
      <c r="G85" s="13"/>
      <c r="H85" s="86">
        <f t="shared" si="21"/>
        <v>0</v>
      </c>
      <c r="I85" s="13"/>
      <c r="J85" s="86">
        <f t="shared" si="22"/>
        <v>0</v>
      </c>
      <c r="K85" s="13"/>
      <c r="L85" s="86">
        <f t="shared" si="23"/>
        <v>0</v>
      </c>
      <c r="M85" s="87">
        <f t="shared" si="24"/>
        <v>0</v>
      </c>
    </row>
    <row r="86" spans="1:13" ht="12" customHeight="1" x14ac:dyDescent="0.2">
      <c r="A86" s="7"/>
      <c r="B86" s="375"/>
      <c r="C86" s="376"/>
      <c r="D86" s="129"/>
      <c r="E86" s="12"/>
      <c r="F86" s="86">
        <f t="shared" si="20"/>
        <v>0</v>
      </c>
      <c r="G86" s="13"/>
      <c r="H86" s="86">
        <f t="shared" si="21"/>
        <v>0</v>
      </c>
      <c r="I86" s="13"/>
      <c r="J86" s="86">
        <f t="shared" si="22"/>
        <v>0</v>
      </c>
      <c r="K86" s="13"/>
      <c r="L86" s="86">
        <f t="shared" si="23"/>
        <v>0</v>
      </c>
      <c r="M86" s="87">
        <f t="shared" si="24"/>
        <v>0</v>
      </c>
    </row>
    <row r="87" spans="1:13" ht="12" customHeight="1" x14ac:dyDescent="0.2">
      <c r="A87" s="7"/>
      <c r="B87" s="375"/>
      <c r="C87" s="376"/>
      <c r="D87" s="129"/>
      <c r="E87" s="12"/>
      <c r="F87" s="86">
        <f t="shared" si="20"/>
        <v>0</v>
      </c>
      <c r="G87" s="13"/>
      <c r="H87" s="86">
        <f t="shared" si="21"/>
        <v>0</v>
      </c>
      <c r="I87" s="13"/>
      <c r="J87" s="86">
        <f t="shared" si="22"/>
        <v>0</v>
      </c>
      <c r="K87" s="13"/>
      <c r="L87" s="86">
        <f t="shared" si="23"/>
        <v>0</v>
      </c>
      <c r="M87" s="87">
        <f t="shared" si="24"/>
        <v>0</v>
      </c>
    </row>
    <row r="88" spans="1:13" ht="12" customHeight="1" x14ac:dyDescent="0.2">
      <c r="A88" s="8"/>
      <c r="B88" s="371"/>
      <c r="C88" s="372"/>
      <c r="D88" s="129"/>
      <c r="E88" s="33"/>
      <c r="F88" s="86">
        <f t="shared" si="20"/>
        <v>0</v>
      </c>
      <c r="G88" s="13"/>
      <c r="H88" s="86">
        <f t="shared" si="21"/>
        <v>0</v>
      </c>
      <c r="I88" s="13"/>
      <c r="J88" s="86">
        <f t="shared" si="22"/>
        <v>0</v>
      </c>
      <c r="K88" s="13"/>
      <c r="L88" s="86">
        <f t="shared" si="23"/>
        <v>0</v>
      </c>
      <c r="M88" s="87">
        <f t="shared" si="24"/>
        <v>0</v>
      </c>
    </row>
    <row r="89" spans="1:13" ht="12" customHeight="1" x14ac:dyDescent="0.2">
      <c r="A89" s="8"/>
      <c r="B89" s="371"/>
      <c r="C89" s="372"/>
      <c r="D89" s="129"/>
      <c r="E89" s="33"/>
      <c r="F89" s="86">
        <f t="shared" si="20"/>
        <v>0</v>
      </c>
      <c r="G89" s="34"/>
      <c r="H89" s="86">
        <f t="shared" si="21"/>
        <v>0</v>
      </c>
      <c r="I89" s="34"/>
      <c r="J89" s="86">
        <f t="shared" si="22"/>
        <v>0</v>
      </c>
      <c r="K89" s="34"/>
      <c r="L89" s="86">
        <f t="shared" si="23"/>
        <v>0</v>
      </c>
      <c r="M89" s="87">
        <f t="shared" si="24"/>
        <v>0</v>
      </c>
    </row>
    <row r="90" spans="1:13" x14ac:dyDescent="0.2">
      <c r="A90" s="88" t="s">
        <v>173</v>
      </c>
      <c r="B90" s="391"/>
      <c r="C90" s="391"/>
      <c r="D90" s="89"/>
      <c r="E90" s="108"/>
      <c r="F90" s="86">
        <f>SUM(F77:F89)</f>
        <v>160</v>
      </c>
      <c r="G90" s="108"/>
      <c r="H90" s="86">
        <f>SUM(H77:H89)</f>
        <v>160</v>
      </c>
      <c r="I90" s="108"/>
      <c r="J90" s="86">
        <f>SUM(J77:J89)</f>
        <v>160</v>
      </c>
      <c r="K90" s="108"/>
      <c r="L90" s="86">
        <f>SUM(L77:L89)</f>
        <v>0</v>
      </c>
      <c r="M90" s="92">
        <f>SUM(M77:M89)</f>
        <v>480</v>
      </c>
    </row>
    <row r="91" spans="1:13" ht="9" customHeight="1" x14ac:dyDescent="0.2">
      <c r="A91" s="109"/>
      <c r="B91" s="110"/>
      <c r="C91" s="110"/>
      <c r="D91" s="111"/>
      <c r="E91" s="110"/>
      <c r="F91" s="112"/>
      <c r="G91" s="110"/>
      <c r="H91" s="112"/>
      <c r="I91" s="110"/>
      <c r="J91" s="112"/>
      <c r="K91" s="110"/>
      <c r="L91" s="112"/>
      <c r="M91" s="97"/>
    </row>
    <row r="92" spans="1:13" ht="33.75" x14ac:dyDescent="0.2">
      <c r="A92" s="78" t="s">
        <v>18</v>
      </c>
      <c r="B92" s="385" t="s">
        <v>7</v>
      </c>
      <c r="C92" s="386"/>
      <c r="D92" s="80" t="s">
        <v>35</v>
      </c>
      <c r="E92" s="80" t="s">
        <v>8</v>
      </c>
      <c r="F92" s="81" t="s">
        <v>16</v>
      </c>
      <c r="G92" s="80" t="s">
        <v>8</v>
      </c>
      <c r="H92" s="81" t="s">
        <v>16</v>
      </c>
      <c r="I92" s="80" t="s">
        <v>8</v>
      </c>
      <c r="J92" s="81" t="s">
        <v>16</v>
      </c>
      <c r="K92" s="80" t="s">
        <v>8</v>
      </c>
      <c r="L92" s="81" t="s">
        <v>16</v>
      </c>
      <c r="M92" s="80" t="s">
        <v>3</v>
      </c>
    </row>
    <row r="93" spans="1:13" x14ac:dyDescent="0.2">
      <c r="A93" s="44" t="s">
        <v>44</v>
      </c>
      <c r="B93" s="375" t="s">
        <v>36</v>
      </c>
      <c r="C93" s="376"/>
      <c r="D93" s="128">
        <v>8</v>
      </c>
      <c r="E93" s="35">
        <v>500</v>
      </c>
      <c r="F93" s="83">
        <f>ROUND(+$D93*E93,0)</f>
        <v>4000</v>
      </c>
      <c r="G93" s="38">
        <v>300</v>
      </c>
      <c r="H93" s="83">
        <f>ROUND(+$D93*G93,0)</f>
        <v>2400</v>
      </c>
      <c r="I93" s="38">
        <v>400</v>
      </c>
      <c r="J93" s="83">
        <f>ROUND(+$D93*I93,0)</f>
        <v>3200</v>
      </c>
      <c r="K93" s="38"/>
      <c r="L93" s="83">
        <f>ROUND(+$D93*K93,0)</f>
        <v>0</v>
      </c>
      <c r="M93" s="84">
        <f>SUM(F93,H93,J93,L93)</f>
        <v>9600</v>
      </c>
    </row>
    <row r="94" spans="1:13" ht="11.25" customHeight="1" x14ac:dyDescent="0.2">
      <c r="A94" s="44" t="s">
        <v>41</v>
      </c>
      <c r="B94" s="375" t="s">
        <v>37</v>
      </c>
      <c r="C94" s="376"/>
      <c r="D94" s="128">
        <v>19200</v>
      </c>
      <c r="E94" s="35">
        <v>0.3</v>
      </c>
      <c r="F94" s="83">
        <f t="shared" ref="F94:F110" si="25">ROUND(+$D94*E94,0)</f>
        <v>5760</v>
      </c>
      <c r="G94" s="38">
        <v>0.3</v>
      </c>
      <c r="H94" s="83">
        <f t="shared" ref="H94:H110" si="26">ROUND(+$D94*G94,0)</f>
        <v>5760</v>
      </c>
      <c r="I94" s="38">
        <v>0.3</v>
      </c>
      <c r="J94" s="83">
        <f t="shared" ref="J94:J110" si="27">ROUND(+$D94*I94,0)</f>
        <v>5760</v>
      </c>
      <c r="K94" s="38"/>
      <c r="L94" s="83">
        <f t="shared" ref="L94:L110" si="28">ROUND(+$D94*K94,0)</f>
        <v>0</v>
      </c>
      <c r="M94" s="84">
        <f t="shared" ref="M94:M110" si="29">SUM(F94,H94,J94,L94)</f>
        <v>17280</v>
      </c>
    </row>
    <row r="95" spans="1:13" ht="11.25" customHeight="1" x14ac:dyDescent="0.2">
      <c r="A95" s="9"/>
      <c r="B95" s="373"/>
      <c r="C95" s="374"/>
      <c r="D95" s="129"/>
      <c r="E95" s="36"/>
      <c r="F95" s="86">
        <f t="shared" si="25"/>
        <v>0</v>
      </c>
      <c r="G95" s="39"/>
      <c r="H95" s="86">
        <f t="shared" si="26"/>
        <v>0</v>
      </c>
      <c r="I95" s="39"/>
      <c r="J95" s="86">
        <f t="shared" si="27"/>
        <v>0</v>
      </c>
      <c r="K95" s="39"/>
      <c r="L95" s="86">
        <f t="shared" si="28"/>
        <v>0</v>
      </c>
      <c r="M95" s="87">
        <f t="shared" si="29"/>
        <v>0</v>
      </c>
    </row>
    <row r="96" spans="1:13" ht="11.25" customHeight="1" x14ac:dyDescent="0.2">
      <c r="A96" s="9"/>
      <c r="B96" s="278"/>
      <c r="C96" s="279"/>
      <c r="D96" s="129"/>
      <c r="E96" s="36"/>
      <c r="F96" s="86">
        <f t="shared" si="25"/>
        <v>0</v>
      </c>
      <c r="G96" s="39"/>
      <c r="H96" s="86">
        <f t="shared" si="26"/>
        <v>0</v>
      </c>
      <c r="I96" s="39"/>
      <c r="J96" s="86">
        <f t="shared" si="27"/>
        <v>0</v>
      </c>
      <c r="K96" s="39"/>
      <c r="L96" s="86">
        <f t="shared" si="28"/>
        <v>0</v>
      </c>
      <c r="M96" s="87">
        <f t="shared" si="29"/>
        <v>0</v>
      </c>
    </row>
    <row r="97" spans="1:13" ht="11.25" customHeight="1" x14ac:dyDescent="0.2">
      <c r="A97" s="9"/>
      <c r="B97" s="278"/>
      <c r="C97" s="279"/>
      <c r="D97" s="129"/>
      <c r="E97" s="36"/>
      <c r="F97" s="86">
        <f t="shared" si="25"/>
        <v>0</v>
      </c>
      <c r="G97" s="39"/>
      <c r="H97" s="86">
        <f t="shared" si="26"/>
        <v>0</v>
      </c>
      <c r="I97" s="39"/>
      <c r="J97" s="86">
        <f t="shared" si="27"/>
        <v>0</v>
      </c>
      <c r="K97" s="39"/>
      <c r="L97" s="86">
        <f t="shared" si="28"/>
        <v>0</v>
      </c>
      <c r="M97" s="87">
        <f t="shared" si="29"/>
        <v>0</v>
      </c>
    </row>
    <row r="98" spans="1:13" ht="11.25" customHeight="1" x14ac:dyDescent="0.2">
      <c r="A98" s="9"/>
      <c r="B98" s="278"/>
      <c r="C98" s="279"/>
      <c r="D98" s="129"/>
      <c r="E98" s="36"/>
      <c r="F98" s="86">
        <f t="shared" si="25"/>
        <v>0</v>
      </c>
      <c r="G98" s="39"/>
      <c r="H98" s="86">
        <f t="shared" si="26"/>
        <v>0</v>
      </c>
      <c r="I98" s="39"/>
      <c r="J98" s="86">
        <f t="shared" si="27"/>
        <v>0</v>
      </c>
      <c r="K98" s="39"/>
      <c r="L98" s="86">
        <f t="shared" si="28"/>
        <v>0</v>
      </c>
      <c r="M98" s="87">
        <f t="shared" si="29"/>
        <v>0</v>
      </c>
    </row>
    <row r="99" spans="1:13" ht="11.25" customHeight="1" x14ac:dyDescent="0.2">
      <c r="A99" s="9"/>
      <c r="B99" s="278"/>
      <c r="C99" s="279"/>
      <c r="D99" s="129"/>
      <c r="E99" s="36"/>
      <c r="F99" s="86">
        <f t="shared" si="25"/>
        <v>0</v>
      </c>
      <c r="G99" s="39"/>
      <c r="H99" s="86">
        <f t="shared" si="26"/>
        <v>0</v>
      </c>
      <c r="I99" s="39"/>
      <c r="J99" s="86">
        <f t="shared" si="27"/>
        <v>0</v>
      </c>
      <c r="K99" s="39"/>
      <c r="L99" s="86">
        <f t="shared" si="28"/>
        <v>0</v>
      </c>
      <c r="M99" s="87">
        <f t="shared" si="29"/>
        <v>0</v>
      </c>
    </row>
    <row r="100" spans="1:13" ht="11.25" customHeight="1" x14ac:dyDescent="0.2">
      <c r="A100" s="9"/>
      <c r="B100" s="278"/>
      <c r="C100" s="279"/>
      <c r="D100" s="129"/>
      <c r="E100" s="36"/>
      <c r="F100" s="86">
        <f t="shared" si="25"/>
        <v>0</v>
      </c>
      <c r="G100" s="39"/>
      <c r="H100" s="86">
        <f t="shared" si="26"/>
        <v>0</v>
      </c>
      <c r="I100" s="39"/>
      <c r="J100" s="86">
        <f t="shared" si="27"/>
        <v>0</v>
      </c>
      <c r="K100" s="39"/>
      <c r="L100" s="86">
        <f t="shared" si="28"/>
        <v>0</v>
      </c>
      <c r="M100" s="87">
        <f t="shared" si="29"/>
        <v>0</v>
      </c>
    </row>
    <row r="101" spans="1:13" ht="11.25" customHeight="1" x14ac:dyDescent="0.2">
      <c r="A101" s="9"/>
      <c r="B101" s="278"/>
      <c r="C101" s="279"/>
      <c r="D101" s="129"/>
      <c r="E101" s="36"/>
      <c r="F101" s="86">
        <f t="shared" si="25"/>
        <v>0</v>
      </c>
      <c r="G101" s="39"/>
      <c r="H101" s="86">
        <f t="shared" si="26"/>
        <v>0</v>
      </c>
      <c r="I101" s="39"/>
      <c r="J101" s="86">
        <f t="shared" si="27"/>
        <v>0</v>
      </c>
      <c r="K101" s="39"/>
      <c r="L101" s="86">
        <f t="shared" si="28"/>
        <v>0</v>
      </c>
      <c r="M101" s="87">
        <f t="shared" si="29"/>
        <v>0</v>
      </c>
    </row>
    <row r="102" spans="1:13" ht="11.25" customHeight="1" x14ac:dyDescent="0.2">
      <c r="A102" s="9"/>
      <c r="B102" s="373"/>
      <c r="C102" s="374"/>
      <c r="D102" s="129"/>
      <c r="E102" s="36"/>
      <c r="F102" s="86">
        <f t="shared" si="25"/>
        <v>0</v>
      </c>
      <c r="G102" s="39"/>
      <c r="H102" s="86">
        <f t="shared" si="26"/>
        <v>0</v>
      </c>
      <c r="I102" s="39"/>
      <c r="J102" s="86">
        <f t="shared" si="27"/>
        <v>0</v>
      </c>
      <c r="K102" s="39"/>
      <c r="L102" s="86">
        <f t="shared" si="28"/>
        <v>0</v>
      </c>
      <c r="M102" s="87">
        <f t="shared" si="29"/>
        <v>0</v>
      </c>
    </row>
    <row r="103" spans="1:13" ht="11.25" customHeight="1" x14ac:dyDescent="0.2">
      <c r="A103" s="9"/>
      <c r="B103" s="373"/>
      <c r="C103" s="374"/>
      <c r="D103" s="129"/>
      <c r="E103" s="36"/>
      <c r="F103" s="86">
        <f t="shared" si="25"/>
        <v>0</v>
      </c>
      <c r="G103" s="39"/>
      <c r="H103" s="86">
        <f t="shared" si="26"/>
        <v>0</v>
      </c>
      <c r="I103" s="39"/>
      <c r="J103" s="86">
        <f t="shared" si="27"/>
        <v>0</v>
      </c>
      <c r="K103" s="39"/>
      <c r="L103" s="86">
        <f t="shared" si="28"/>
        <v>0</v>
      </c>
      <c r="M103" s="87">
        <f t="shared" si="29"/>
        <v>0</v>
      </c>
    </row>
    <row r="104" spans="1:13" x14ac:dyDescent="0.2">
      <c r="A104" s="8"/>
      <c r="B104" s="380"/>
      <c r="C104" s="381"/>
      <c r="D104" s="129"/>
      <c r="E104" s="37"/>
      <c r="F104" s="86">
        <f t="shared" si="25"/>
        <v>0</v>
      </c>
      <c r="G104" s="40"/>
      <c r="H104" s="86">
        <f t="shared" si="26"/>
        <v>0</v>
      </c>
      <c r="I104" s="40"/>
      <c r="J104" s="86">
        <f t="shared" si="27"/>
        <v>0</v>
      </c>
      <c r="K104" s="40"/>
      <c r="L104" s="86">
        <f t="shared" si="28"/>
        <v>0</v>
      </c>
      <c r="M104" s="87">
        <f t="shared" si="29"/>
        <v>0</v>
      </c>
    </row>
    <row r="105" spans="1:13" ht="11.25" customHeight="1" x14ac:dyDescent="0.2">
      <c r="A105" s="44"/>
      <c r="B105" s="41"/>
      <c r="C105" s="42"/>
      <c r="D105" s="128"/>
      <c r="E105" s="35"/>
      <c r="F105" s="86">
        <f t="shared" si="25"/>
        <v>0</v>
      </c>
      <c r="G105" s="40"/>
      <c r="H105" s="86">
        <f t="shared" si="26"/>
        <v>0</v>
      </c>
      <c r="I105" s="40"/>
      <c r="J105" s="86">
        <f t="shared" si="27"/>
        <v>0</v>
      </c>
      <c r="K105" s="40"/>
      <c r="L105" s="86">
        <f t="shared" si="28"/>
        <v>0</v>
      </c>
      <c r="M105" s="87">
        <f t="shared" si="29"/>
        <v>0</v>
      </c>
    </row>
    <row r="106" spans="1:13" ht="11.25" customHeight="1" x14ac:dyDescent="0.2">
      <c r="A106" s="9"/>
      <c r="B106" s="373"/>
      <c r="C106" s="374"/>
      <c r="D106" s="129"/>
      <c r="E106" s="36"/>
      <c r="F106" s="86">
        <f t="shared" si="25"/>
        <v>0</v>
      </c>
      <c r="G106" s="39"/>
      <c r="H106" s="86">
        <f t="shared" si="26"/>
        <v>0</v>
      </c>
      <c r="I106" s="39"/>
      <c r="J106" s="86">
        <f t="shared" si="27"/>
        <v>0</v>
      </c>
      <c r="K106" s="39"/>
      <c r="L106" s="86">
        <f t="shared" si="28"/>
        <v>0</v>
      </c>
      <c r="M106" s="87">
        <f t="shared" si="29"/>
        <v>0</v>
      </c>
    </row>
    <row r="107" spans="1:13" ht="11.25" customHeight="1" x14ac:dyDescent="0.2">
      <c r="A107" s="9"/>
      <c r="B107" s="373"/>
      <c r="C107" s="374"/>
      <c r="D107" s="129"/>
      <c r="E107" s="36"/>
      <c r="F107" s="86">
        <f t="shared" si="25"/>
        <v>0</v>
      </c>
      <c r="G107" s="39"/>
      <c r="H107" s="86">
        <f t="shared" si="26"/>
        <v>0</v>
      </c>
      <c r="I107" s="39"/>
      <c r="J107" s="86">
        <f t="shared" si="27"/>
        <v>0</v>
      </c>
      <c r="K107" s="39"/>
      <c r="L107" s="86">
        <f t="shared" si="28"/>
        <v>0</v>
      </c>
      <c r="M107" s="87">
        <f t="shared" si="29"/>
        <v>0</v>
      </c>
    </row>
    <row r="108" spans="1:13" ht="11.25" customHeight="1" x14ac:dyDescent="0.2">
      <c r="A108" s="9"/>
      <c r="B108" s="373"/>
      <c r="C108" s="374"/>
      <c r="D108" s="129"/>
      <c r="E108" s="36"/>
      <c r="F108" s="86">
        <f t="shared" si="25"/>
        <v>0</v>
      </c>
      <c r="G108" s="39"/>
      <c r="H108" s="86">
        <f t="shared" si="26"/>
        <v>0</v>
      </c>
      <c r="I108" s="39"/>
      <c r="J108" s="86">
        <f t="shared" si="27"/>
        <v>0</v>
      </c>
      <c r="K108" s="39"/>
      <c r="L108" s="86">
        <f t="shared" si="28"/>
        <v>0</v>
      </c>
      <c r="M108" s="87">
        <f t="shared" si="29"/>
        <v>0</v>
      </c>
    </row>
    <row r="109" spans="1:13" x14ac:dyDescent="0.2">
      <c r="A109" s="8"/>
      <c r="B109" s="380"/>
      <c r="C109" s="381"/>
      <c r="D109" s="129"/>
      <c r="E109" s="37"/>
      <c r="F109" s="86">
        <f t="shared" si="25"/>
        <v>0</v>
      </c>
      <c r="G109" s="40"/>
      <c r="H109" s="86">
        <f t="shared" si="26"/>
        <v>0</v>
      </c>
      <c r="I109" s="40"/>
      <c r="J109" s="86">
        <f t="shared" si="27"/>
        <v>0</v>
      </c>
      <c r="K109" s="40"/>
      <c r="L109" s="86">
        <f t="shared" si="28"/>
        <v>0</v>
      </c>
      <c r="M109" s="87">
        <f t="shared" si="29"/>
        <v>0</v>
      </c>
    </row>
    <row r="110" spans="1:13" x14ac:dyDescent="0.2">
      <c r="A110" s="8"/>
      <c r="B110" s="380"/>
      <c r="C110" s="381"/>
      <c r="D110" s="129"/>
      <c r="E110" s="37"/>
      <c r="F110" s="86">
        <f t="shared" si="25"/>
        <v>0</v>
      </c>
      <c r="G110" s="40"/>
      <c r="H110" s="86">
        <f t="shared" si="26"/>
        <v>0</v>
      </c>
      <c r="I110" s="40"/>
      <c r="J110" s="86">
        <f t="shared" si="27"/>
        <v>0</v>
      </c>
      <c r="K110" s="40"/>
      <c r="L110" s="86">
        <f t="shared" si="28"/>
        <v>0</v>
      </c>
      <c r="M110" s="87">
        <f t="shared" si="29"/>
        <v>0</v>
      </c>
    </row>
    <row r="111" spans="1:13" x14ac:dyDescent="0.2">
      <c r="A111" s="88" t="s">
        <v>173</v>
      </c>
      <c r="B111" s="391"/>
      <c r="C111" s="391"/>
      <c r="D111" s="99"/>
      <c r="E111" s="108"/>
      <c r="F111" s="86">
        <f>SUM(F93:F110)</f>
        <v>9760</v>
      </c>
      <c r="G111" s="108"/>
      <c r="H111" s="86">
        <f>SUM(H93:H110)</f>
        <v>8160</v>
      </c>
      <c r="I111" s="108"/>
      <c r="J111" s="86">
        <f>SUM(J93:J110)</f>
        <v>8960</v>
      </c>
      <c r="K111" s="108"/>
      <c r="L111" s="86">
        <f>SUM(L93:L110)</f>
        <v>0</v>
      </c>
      <c r="M111" s="92">
        <f>SUM(M93:M110)</f>
        <v>26880</v>
      </c>
    </row>
    <row r="112" spans="1:13" ht="9" customHeight="1" x14ac:dyDescent="0.2">
      <c r="A112" s="109"/>
      <c r="B112" s="110"/>
      <c r="C112" s="110"/>
      <c r="D112" s="111"/>
      <c r="E112" s="110"/>
      <c r="F112" s="112"/>
      <c r="G112" s="110"/>
      <c r="H112" s="112"/>
      <c r="I112" s="110"/>
      <c r="J112" s="112"/>
      <c r="K112" s="110"/>
      <c r="L112" s="112"/>
      <c r="M112" s="97"/>
    </row>
    <row r="113" spans="1:13" ht="36.75" customHeight="1" x14ac:dyDescent="0.2">
      <c r="A113" s="78" t="s">
        <v>189</v>
      </c>
      <c r="B113" s="385" t="s">
        <v>7</v>
      </c>
      <c r="C113" s="386"/>
      <c r="D113" s="80" t="s">
        <v>35</v>
      </c>
      <c r="E113" s="80" t="s">
        <v>8</v>
      </c>
      <c r="F113" s="81" t="s">
        <v>16</v>
      </c>
      <c r="G113" s="80" t="s">
        <v>8</v>
      </c>
      <c r="H113" s="81" t="s">
        <v>16</v>
      </c>
      <c r="I113" s="80" t="s">
        <v>8</v>
      </c>
      <c r="J113" s="81" t="s">
        <v>16</v>
      </c>
      <c r="K113" s="80" t="s">
        <v>8</v>
      </c>
      <c r="L113" s="81" t="s">
        <v>16</v>
      </c>
      <c r="M113" s="80" t="s">
        <v>3</v>
      </c>
    </row>
    <row r="114" spans="1:13" ht="12" customHeight="1" x14ac:dyDescent="0.2">
      <c r="A114" s="44" t="s">
        <v>46</v>
      </c>
      <c r="B114" s="389" t="s">
        <v>10</v>
      </c>
      <c r="C114" s="390"/>
      <c r="D114" s="128">
        <v>599</v>
      </c>
      <c r="E114" s="35">
        <v>1</v>
      </c>
      <c r="F114" s="83">
        <f>ROUND(+$D114*E114,0)</f>
        <v>599</v>
      </c>
      <c r="G114" s="38"/>
      <c r="H114" s="83">
        <f>ROUND(+$D114*G114,0)</f>
        <v>0</v>
      </c>
      <c r="I114" s="38">
        <v>1</v>
      </c>
      <c r="J114" s="83">
        <f>ROUND(+$D114*I114,0)</f>
        <v>599</v>
      </c>
      <c r="K114" s="38"/>
      <c r="L114" s="83">
        <f>ROUND(+$D114*K114,0)</f>
        <v>0</v>
      </c>
      <c r="M114" s="84">
        <f>SUM(F114,H114,J114,L114)</f>
        <v>1198</v>
      </c>
    </row>
    <row r="115" spans="1:13" ht="12" customHeight="1" x14ac:dyDescent="0.2">
      <c r="A115" s="43"/>
      <c r="B115" s="387"/>
      <c r="C115" s="388"/>
      <c r="D115" s="129"/>
      <c r="E115" s="36"/>
      <c r="F115" s="85">
        <f t="shared" ref="F115:F132" si="30">ROUND(+$D115*E115,0)</f>
        <v>0</v>
      </c>
      <c r="G115" s="39"/>
      <c r="H115" s="85">
        <f t="shared" ref="H115:H132" si="31">ROUND(+$D115*G115,0)</f>
        <v>0</v>
      </c>
      <c r="I115" s="39"/>
      <c r="J115" s="85">
        <f t="shared" ref="J115:J132" si="32">ROUND(+$D115*I115,0)</f>
        <v>0</v>
      </c>
      <c r="K115" s="39"/>
      <c r="L115" s="85">
        <f t="shared" ref="L115:L132" si="33">ROUND(+$D115*K115,0)</f>
        <v>0</v>
      </c>
      <c r="M115" s="116">
        <f t="shared" ref="M115:M132" si="34">SUM(F115,H115,J115,L115)</f>
        <v>0</v>
      </c>
    </row>
    <row r="116" spans="1:13" ht="12" customHeight="1" x14ac:dyDescent="0.2">
      <c r="A116" s="8"/>
      <c r="B116" s="371"/>
      <c r="C116" s="372"/>
      <c r="D116" s="129"/>
      <c r="E116" s="37"/>
      <c r="F116" s="86">
        <f t="shared" si="30"/>
        <v>0</v>
      </c>
      <c r="G116" s="40"/>
      <c r="H116" s="86">
        <f t="shared" si="31"/>
        <v>0</v>
      </c>
      <c r="I116" s="40"/>
      <c r="J116" s="86">
        <f t="shared" si="32"/>
        <v>0</v>
      </c>
      <c r="K116" s="40"/>
      <c r="L116" s="86">
        <f t="shared" si="33"/>
        <v>0</v>
      </c>
      <c r="M116" s="87">
        <f t="shared" si="34"/>
        <v>0</v>
      </c>
    </row>
    <row r="117" spans="1:13" ht="12" customHeight="1" x14ac:dyDescent="0.2">
      <c r="A117" s="8"/>
      <c r="B117" s="274"/>
      <c r="C117" s="275"/>
      <c r="D117" s="129"/>
      <c r="E117" s="37"/>
      <c r="F117" s="86">
        <f t="shared" si="30"/>
        <v>0</v>
      </c>
      <c r="G117" s="40"/>
      <c r="H117" s="86">
        <f t="shared" si="31"/>
        <v>0</v>
      </c>
      <c r="I117" s="40"/>
      <c r="J117" s="86">
        <f t="shared" si="32"/>
        <v>0</v>
      </c>
      <c r="K117" s="40"/>
      <c r="L117" s="86">
        <f t="shared" si="33"/>
        <v>0</v>
      </c>
      <c r="M117" s="87">
        <f t="shared" si="34"/>
        <v>0</v>
      </c>
    </row>
    <row r="118" spans="1:13" ht="12" customHeight="1" x14ac:dyDescent="0.2">
      <c r="A118" s="8"/>
      <c r="B118" s="274"/>
      <c r="C118" s="275"/>
      <c r="D118" s="129"/>
      <c r="E118" s="37"/>
      <c r="F118" s="86">
        <f t="shared" si="30"/>
        <v>0</v>
      </c>
      <c r="G118" s="40"/>
      <c r="H118" s="86">
        <f t="shared" si="31"/>
        <v>0</v>
      </c>
      <c r="I118" s="40"/>
      <c r="J118" s="86">
        <f t="shared" si="32"/>
        <v>0</v>
      </c>
      <c r="K118" s="40"/>
      <c r="L118" s="86">
        <f t="shared" si="33"/>
        <v>0</v>
      </c>
      <c r="M118" s="87">
        <f t="shared" si="34"/>
        <v>0</v>
      </c>
    </row>
    <row r="119" spans="1:13" ht="12" customHeight="1" x14ac:dyDescent="0.2">
      <c r="A119" s="8"/>
      <c r="B119" s="274"/>
      <c r="C119" s="275"/>
      <c r="D119" s="129"/>
      <c r="E119" s="37"/>
      <c r="F119" s="86">
        <f t="shared" si="30"/>
        <v>0</v>
      </c>
      <c r="G119" s="40"/>
      <c r="H119" s="86">
        <f t="shared" si="31"/>
        <v>0</v>
      </c>
      <c r="I119" s="40"/>
      <c r="J119" s="86">
        <f t="shared" si="32"/>
        <v>0</v>
      </c>
      <c r="K119" s="40"/>
      <c r="L119" s="86">
        <f t="shared" si="33"/>
        <v>0</v>
      </c>
      <c r="M119" s="87">
        <f t="shared" si="34"/>
        <v>0</v>
      </c>
    </row>
    <row r="120" spans="1:13" ht="12" customHeight="1" x14ac:dyDescent="0.2">
      <c r="A120" s="8"/>
      <c r="B120" s="274"/>
      <c r="C120" s="275"/>
      <c r="D120" s="129"/>
      <c r="E120" s="37"/>
      <c r="F120" s="86">
        <f t="shared" si="30"/>
        <v>0</v>
      </c>
      <c r="G120" s="40"/>
      <c r="H120" s="86">
        <f t="shared" si="31"/>
        <v>0</v>
      </c>
      <c r="I120" s="40"/>
      <c r="J120" s="86">
        <f t="shared" si="32"/>
        <v>0</v>
      </c>
      <c r="K120" s="40"/>
      <c r="L120" s="86">
        <f t="shared" si="33"/>
        <v>0</v>
      </c>
      <c r="M120" s="87">
        <f t="shared" si="34"/>
        <v>0</v>
      </c>
    </row>
    <row r="121" spans="1:13" ht="12" customHeight="1" x14ac:dyDescent="0.2">
      <c r="A121" s="8"/>
      <c r="B121" s="274"/>
      <c r="C121" s="275"/>
      <c r="D121" s="129"/>
      <c r="E121" s="37"/>
      <c r="F121" s="86">
        <f t="shared" si="30"/>
        <v>0</v>
      </c>
      <c r="G121" s="40"/>
      <c r="H121" s="86">
        <f t="shared" si="31"/>
        <v>0</v>
      </c>
      <c r="I121" s="40"/>
      <c r="J121" s="86">
        <f t="shared" si="32"/>
        <v>0</v>
      </c>
      <c r="K121" s="40"/>
      <c r="L121" s="86">
        <f t="shared" si="33"/>
        <v>0</v>
      </c>
      <c r="M121" s="87">
        <f t="shared" si="34"/>
        <v>0</v>
      </c>
    </row>
    <row r="122" spans="1:13" ht="12" customHeight="1" x14ac:dyDescent="0.2">
      <c r="A122" s="8"/>
      <c r="B122" s="274"/>
      <c r="C122" s="275"/>
      <c r="D122" s="129"/>
      <c r="E122" s="37"/>
      <c r="F122" s="86">
        <f t="shared" si="30"/>
        <v>0</v>
      </c>
      <c r="G122" s="40"/>
      <c r="H122" s="86">
        <f t="shared" si="31"/>
        <v>0</v>
      </c>
      <c r="I122" s="40"/>
      <c r="J122" s="86">
        <f t="shared" si="32"/>
        <v>0</v>
      </c>
      <c r="K122" s="40"/>
      <c r="L122" s="86">
        <f t="shared" si="33"/>
        <v>0</v>
      </c>
      <c r="M122" s="87">
        <f t="shared" si="34"/>
        <v>0</v>
      </c>
    </row>
    <row r="123" spans="1:13" ht="12" customHeight="1" x14ac:dyDescent="0.2">
      <c r="A123" s="8"/>
      <c r="B123" s="274"/>
      <c r="C123" s="275"/>
      <c r="D123" s="129"/>
      <c r="E123" s="37"/>
      <c r="F123" s="86">
        <f t="shared" si="30"/>
        <v>0</v>
      </c>
      <c r="G123" s="40"/>
      <c r="H123" s="86">
        <f t="shared" si="31"/>
        <v>0</v>
      </c>
      <c r="I123" s="40"/>
      <c r="J123" s="86">
        <f t="shared" si="32"/>
        <v>0</v>
      </c>
      <c r="K123" s="40"/>
      <c r="L123" s="86">
        <f t="shared" si="33"/>
        <v>0</v>
      </c>
      <c r="M123" s="87">
        <f t="shared" si="34"/>
        <v>0</v>
      </c>
    </row>
    <row r="124" spans="1:13" ht="12" customHeight="1" x14ac:dyDescent="0.2">
      <c r="A124" s="8"/>
      <c r="B124" s="371"/>
      <c r="C124" s="372"/>
      <c r="D124" s="129"/>
      <c r="E124" s="37"/>
      <c r="F124" s="86">
        <f t="shared" si="30"/>
        <v>0</v>
      </c>
      <c r="G124" s="40"/>
      <c r="H124" s="86">
        <f t="shared" si="31"/>
        <v>0</v>
      </c>
      <c r="I124" s="40"/>
      <c r="J124" s="86">
        <f t="shared" si="32"/>
        <v>0</v>
      </c>
      <c r="K124" s="40"/>
      <c r="L124" s="86">
        <f t="shared" si="33"/>
        <v>0</v>
      </c>
      <c r="M124" s="87">
        <f t="shared" si="34"/>
        <v>0</v>
      </c>
    </row>
    <row r="125" spans="1:13" ht="12" customHeight="1" x14ac:dyDescent="0.2">
      <c r="A125" s="8"/>
      <c r="B125" s="371"/>
      <c r="C125" s="372"/>
      <c r="D125" s="129"/>
      <c r="E125" s="37"/>
      <c r="F125" s="86">
        <f t="shared" si="30"/>
        <v>0</v>
      </c>
      <c r="G125" s="40"/>
      <c r="H125" s="86">
        <f t="shared" si="31"/>
        <v>0</v>
      </c>
      <c r="I125" s="40"/>
      <c r="J125" s="86">
        <f t="shared" si="32"/>
        <v>0</v>
      </c>
      <c r="K125" s="40"/>
      <c r="L125" s="86">
        <f t="shared" si="33"/>
        <v>0</v>
      </c>
      <c r="M125" s="87">
        <f t="shared" si="34"/>
        <v>0</v>
      </c>
    </row>
    <row r="126" spans="1:13" ht="12" customHeight="1" x14ac:dyDescent="0.2">
      <c r="A126" s="8"/>
      <c r="B126" s="371"/>
      <c r="C126" s="372"/>
      <c r="D126" s="129"/>
      <c r="E126" s="37"/>
      <c r="F126" s="86">
        <f t="shared" si="30"/>
        <v>0</v>
      </c>
      <c r="G126" s="40"/>
      <c r="H126" s="86">
        <f t="shared" si="31"/>
        <v>0</v>
      </c>
      <c r="I126" s="40"/>
      <c r="J126" s="86">
        <f t="shared" si="32"/>
        <v>0</v>
      </c>
      <c r="K126" s="40"/>
      <c r="L126" s="86">
        <f t="shared" si="33"/>
        <v>0</v>
      </c>
      <c r="M126" s="87">
        <f t="shared" si="34"/>
        <v>0</v>
      </c>
    </row>
    <row r="127" spans="1:13" ht="12" customHeight="1" x14ac:dyDescent="0.2">
      <c r="A127" s="8"/>
      <c r="B127" s="371"/>
      <c r="C127" s="372"/>
      <c r="D127" s="129"/>
      <c r="E127" s="37"/>
      <c r="F127" s="86">
        <f t="shared" si="30"/>
        <v>0</v>
      </c>
      <c r="G127" s="40"/>
      <c r="H127" s="86">
        <f t="shared" si="31"/>
        <v>0</v>
      </c>
      <c r="I127" s="40"/>
      <c r="J127" s="86">
        <f t="shared" si="32"/>
        <v>0</v>
      </c>
      <c r="K127" s="40"/>
      <c r="L127" s="86">
        <f t="shared" si="33"/>
        <v>0</v>
      </c>
      <c r="M127" s="87">
        <f t="shared" si="34"/>
        <v>0</v>
      </c>
    </row>
    <row r="128" spans="1:13" ht="12" customHeight="1" x14ac:dyDescent="0.2">
      <c r="A128" s="8"/>
      <c r="B128" s="371"/>
      <c r="C128" s="372"/>
      <c r="D128" s="129"/>
      <c r="E128" s="37"/>
      <c r="F128" s="86">
        <f t="shared" si="30"/>
        <v>0</v>
      </c>
      <c r="G128" s="40"/>
      <c r="H128" s="86">
        <f t="shared" si="31"/>
        <v>0</v>
      </c>
      <c r="I128" s="40"/>
      <c r="J128" s="86">
        <f t="shared" si="32"/>
        <v>0</v>
      </c>
      <c r="K128" s="40"/>
      <c r="L128" s="86">
        <f t="shared" si="33"/>
        <v>0</v>
      </c>
      <c r="M128" s="87">
        <f t="shared" si="34"/>
        <v>0</v>
      </c>
    </row>
    <row r="129" spans="1:13" ht="12" customHeight="1" x14ac:dyDescent="0.2">
      <c r="A129" s="8"/>
      <c r="B129" s="371"/>
      <c r="C129" s="372"/>
      <c r="D129" s="129"/>
      <c r="E129" s="37"/>
      <c r="F129" s="86">
        <f t="shared" si="30"/>
        <v>0</v>
      </c>
      <c r="G129" s="40"/>
      <c r="H129" s="86">
        <f t="shared" si="31"/>
        <v>0</v>
      </c>
      <c r="I129" s="40"/>
      <c r="J129" s="86">
        <f t="shared" si="32"/>
        <v>0</v>
      </c>
      <c r="K129" s="40"/>
      <c r="L129" s="86">
        <f t="shared" si="33"/>
        <v>0</v>
      </c>
      <c r="M129" s="87">
        <f t="shared" si="34"/>
        <v>0</v>
      </c>
    </row>
    <row r="130" spans="1:13" ht="12" customHeight="1" x14ac:dyDescent="0.2">
      <c r="A130" s="8"/>
      <c r="B130" s="371"/>
      <c r="C130" s="372"/>
      <c r="D130" s="129"/>
      <c r="E130" s="37"/>
      <c r="F130" s="86">
        <f t="shared" si="30"/>
        <v>0</v>
      </c>
      <c r="G130" s="40"/>
      <c r="H130" s="86">
        <f t="shared" si="31"/>
        <v>0</v>
      </c>
      <c r="I130" s="40"/>
      <c r="J130" s="86">
        <f t="shared" si="32"/>
        <v>0</v>
      </c>
      <c r="K130" s="40"/>
      <c r="L130" s="86">
        <f t="shared" si="33"/>
        <v>0</v>
      </c>
      <c r="M130" s="87">
        <f t="shared" si="34"/>
        <v>0</v>
      </c>
    </row>
    <row r="131" spans="1:13" ht="12" customHeight="1" x14ac:dyDescent="0.2">
      <c r="A131" s="8"/>
      <c r="B131" s="371"/>
      <c r="C131" s="372"/>
      <c r="D131" s="129"/>
      <c r="E131" s="37"/>
      <c r="F131" s="86">
        <f t="shared" si="30"/>
        <v>0</v>
      </c>
      <c r="G131" s="40"/>
      <c r="H131" s="86">
        <f t="shared" si="31"/>
        <v>0</v>
      </c>
      <c r="I131" s="40"/>
      <c r="J131" s="86">
        <f t="shared" si="32"/>
        <v>0</v>
      </c>
      <c r="K131" s="40"/>
      <c r="L131" s="86">
        <f t="shared" si="33"/>
        <v>0</v>
      </c>
      <c r="M131" s="87">
        <f t="shared" si="34"/>
        <v>0</v>
      </c>
    </row>
    <row r="132" spans="1:13" ht="12" customHeight="1" x14ac:dyDescent="0.2">
      <c r="A132" s="8"/>
      <c r="B132" s="371"/>
      <c r="C132" s="372"/>
      <c r="D132" s="129"/>
      <c r="E132" s="37"/>
      <c r="F132" s="86">
        <f t="shared" si="30"/>
        <v>0</v>
      </c>
      <c r="G132" s="40"/>
      <c r="H132" s="86">
        <f t="shared" si="31"/>
        <v>0</v>
      </c>
      <c r="I132" s="40"/>
      <c r="J132" s="86">
        <f t="shared" si="32"/>
        <v>0</v>
      </c>
      <c r="K132" s="40"/>
      <c r="L132" s="86">
        <f t="shared" si="33"/>
        <v>0</v>
      </c>
      <c r="M132" s="87">
        <f t="shared" si="34"/>
        <v>0</v>
      </c>
    </row>
    <row r="133" spans="1:13" x14ac:dyDescent="0.2">
      <c r="A133" s="88" t="s">
        <v>173</v>
      </c>
      <c r="B133" s="391"/>
      <c r="C133" s="391"/>
      <c r="D133" s="89"/>
      <c r="E133" s="108"/>
      <c r="F133" s="86">
        <f>SUM(F114:F132)</f>
        <v>599</v>
      </c>
      <c r="G133" s="108"/>
      <c r="H133" s="86">
        <f>SUM(H114:H132)</f>
        <v>0</v>
      </c>
      <c r="I133" s="108"/>
      <c r="J133" s="86">
        <f>SUM(J114:J132)</f>
        <v>599</v>
      </c>
      <c r="K133" s="108"/>
      <c r="L133" s="86">
        <f>SUM(L114:L132)</f>
        <v>0</v>
      </c>
      <c r="M133" s="92">
        <f>SUM(M114:M132)</f>
        <v>1198</v>
      </c>
    </row>
    <row r="134" spans="1:13" ht="9" customHeight="1" x14ac:dyDescent="0.2">
      <c r="A134" s="109"/>
      <c r="B134" s="110"/>
      <c r="C134" s="110"/>
      <c r="D134" s="111"/>
      <c r="E134" s="110"/>
      <c r="F134" s="112"/>
      <c r="G134" s="110"/>
      <c r="H134" s="112"/>
      <c r="I134" s="110"/>
      <c r="J134" s="112"/>
      <c r="K134" s="110"/>
      <c r="L134" s="112"/>
      <c r="M134" s="97"/>
    </row>
    <row r="135" spans="1:13" ht="33.75" x14ac:dyDescent="0.2">
      <c r="A135" s="78" t="s">
        <v>190</v>
      </c>
      <c r="B135" s="385" t="s">
        <v>7</v>
      </c>
      <c r="C135" s="386"/>
      <c r="D135" s="80" t="s">
        <v>35</v>
      </c>
      <c r="E135" s="80" t="s">
        <v>8</v>
      </c>
      <c r="F135" s="81" t="s">
        <v>16</v>
      </c>
      <c r="G135" s="80" t="s">
        <v>8</v>
      </c>
      <c r="H135" s="81" t="s">
        <v>16</v>
      </c>
      <c r="I135" s="80" t="s">
        <v>8</v>
      </c>
      <c r="J135" s="81" t="s">
        <v>16</v>
      </c>
      <c r="K135" s="80" t="s">
        <v>8</v>
      </c>
      <c r="L135" s="81" t="s">
        <v>16</v>
      </c>
      <c r="M135" s="80" t="s">
        <v>3</v>
      </c>
    </row>
    <row r="136" spans="1:13" ht="12" customHeight="1" x14ac:dyDescent="0.2">
      <c r="A136" s="44" t="s">
        <v>44</v>
      </c>
      <c r="B136" s="389" t="s">
        <v>39</v>
      </c>
      <c r="C136" s="420"/>
      <c r="D136" s="128">
        <v>1600</v>
      </c>
      <c r="E136" s="10"/>
      <c r="F136" s="83">
        <f>+$D136*E136</f>
        <v>0</v>
      </c>
      <c r="G136" s="11"/>
      <c r="H136" s="83">
        <f>+$D136*G136</f>
        <v>0</v>
      </c>
      <c r="I136" s="11"/>
      <c r="J136" s="83">
        <f>+$D136*I136</f>
        <v>0</v>
      </c>
      <c r="K136" s="11"/>
      <c r="L136" s="83">
        <f>+$D136*K136</f>
        <v>0</v>
      </c>
      <c r="M136" s="84">
        <f>SUM(F136,H136,J136,L136)</f>
        <v>0</v>
      </c>
    </row>
    <row r="137" spans="1:13" ht="12" customHeight="1" x14ac:dyDescent="0.2">
      <c r="A137" s="44" t="s">
        <v>41</v>
      </c>
      <c r="B137" s="389" t="s">
        <v>40</v>
      </c>
      <c r="C137" s="420"/>
      <c r="D137" s="128">
        <v>1000</v>
      </c>
      <c r="E137" s="10">
        <v>1</v>
      </c>
      <c r="F137" s="83">
        <f t="shared" ref="F137:F142" si="35">+$D137*E137</f>
        <v>1000</v>
      </c>
      <c r="G137" s="11">
        <v>1</v>
      </c>
      <c r="H137" s="83">
        <f t="shared" ref="H137:H142" si="36">+$D137*G137</f>
        <v>1000</v>
      </c>
      <c r="I137" s="11">
        <v>1</v>
      </c>
      <c r="J137" s="83">
        <f t="shared" ref="J137:J142" si="37">+$D137*I137</f>
        <v>1000</v>
      </c>
      <c r="K137" s="11"/>
      <c r="L137" s="83">
        <f t="shared" ref="L137:L142" si="38">+$D137*K137</f>
        <v>0</v>
      </c>
      <c r="M137" s="117">
        <f>SUM(F137,H137,J137,L137)</f>
        <v>3000</v>
      </c>
    </row>
    <row r="138" spans="1:13" ht="12" customHeight="1" x14ac:dyDescent="0.2">
      <c r="A138" s="43"/>
      <c r="B138" s="285"/>
      <c r="C138" s="286"/>
      <c r="D138" s="129"/>
      <c r="E138" s="12"/>
      <c r="F138" s="85">
        <f t="shared" si="35"/>
        <v>0</v>
      </c>
      <c r="G138" s="13"/>
      <c r="H138" s="85">
        <f t="shared" si="36"/>
        <v>0</v>
      </c>
      <c r="I138" s="13"/>
      <c r="J138" s="85">
        <f t="shared" si="37"/>
        <v>0</v>
      </c>
      <c r="K138" s="13"/>
      <c r="L138" s="85">
        <f t="shared" si="38"/>
        <v>0</v>
      </c>
      <c r="M138" s="114">
        <f t="shared" ref="M138:M142" si="39">SUM(F138,H138,J138,L138)</f>
        <v>0</v>
      </c>
    </row>
    <row r="139" spans="1:13" ht="12" customHeight="1" x14ac:dyDescent="0.2">
      <c r="A139" s="43"/>
      <c r="B139" s="285"/>
      <c r="C139" s="286"/>
      <c r="D139" s="129"/>
      <c r="E139" s="12"/>
      <c r="F139" s="85">
        <f t="shared" si="35"/>
        <v>0</v>
      </c>
      <c r="G139" s="13"/>
      <c r="H139" s="85">
        <f t="shared" si="36"/>
        <v>0</v>
      </c>
      <c r="I139" s="13"/>
      <c r="J139" s="85">
        <f t="shared" si="37"/>
        <v>0</v>
      </c>
      <c r="K139" s="13"/>
      <c r="L139" s="85">
        <f t="shared" si="38"/>
        <v>0</v>
      </c>
      <c r="M139" s="114">
        <f t="shared" si="39"/>
        <v>0</v>
      </c>
    </row>
    <row r="140" spans="1:13" ht="12" customHeight="1" x14ac:dyDescent="0.2">
      <c r="A140" s="8"/>
      <c r="B140" s="371"/>
      <c r="C140" s="392"/>
      <c r="D140" s="129"/>
      <c r="E140" s="33"/>
      <c r="F140" s="86">
        <f t="shared" si="35"/>
        <v>0</v>
      </c>
      <c r="G140" s="34"/>
      <c r="H140" s="86">
        <f t="shared" si="36"/>
        <v>0</v>
      </c>
      <c r="I140" s="34"/>
      <c r="J140" s="86">
        <f t="shared" si="37"/>
        <v>0</v>
      </c>
      <c r="K140" s="34"/>
      <c r="L140" s="86">
        <f t="shared" si="38"/>
        <v>0</v>
      </c>
      <c r="M140" s="87">
        <f t="shared" si="39"/>
        <v>0</v>
      </c>
    </row>
    <row r="141" spans="1:13" ht="12" customHeight="1" x14ac:dyDescent="0.2">
      <c r="A141" s="8"/>
      <c r="B141" s="371"/>
      <c r="C141" s="392"/>
      <c r="D141" s="129"/>
      <c r="E141" s="33"/>
      <c r="F141" s="86">
        <f t="shared" si="35"/>
        <v>0</v>
      </c>
      <c r="G141" s="34"/>
      <c r="H141" s="86">
        <f t="shared" si="36"/>
        <v>0</v>
      </c>
      <c r="I141" s="34"/>
      <c r="J141" s="86">
        <f t="shared" si="37"/>
        <v>0</v>
      </c>
      <c r="K141" s="34"/>
      <c r="L141" s="86">
        <f t="shared" si="38"/>
        <v>0</v>
      </c>
      <c r="M141" s="87">
        <f t="shared" si="39"/>
        <v>0</v>
      </c>
    </row>
    <row r="142" spans="1:13" ht="12" customHeight="1" x14ac:dyDescent="0.2">
      <c r="A142" s="8"/>
      <c r="B142" s="371"/>
      <c r="C142" s="392"/>
      <c r="D142" s="129"/>
      <c r="E142" s="33"/>
      <c r="F142" s="86">
        <f t="shared" si="35"/>
        <v>0</v>
      </c>
      <c r="G142" s="34"/>
      <c r="H142" s="86">
        <f t="shared" si="36"/>
        <v>0</v>
      </c>
      <c r="I142" s="34"/>
      <c r="J142" s="86">
        <f t="shared" si="37"/>
        <v>0</v>
      </c>
      <c r="K142" s="34"/>
      <c r="L142" s="86">
        <f t="shared" si="38"/>
        <v>0</v>
      </c>
      <c r="M142" s="87">
        <f t="shared" si="39"/>
        <v>0</v>
      </c>
    </row>
    <row r="143" spans="1:13" x14ac:dyDescent="0.2">
      <c r="A143" s="88" t="s">
        <v>173</v>
      </c>
      <c r="B143" s="391"/>
      <c r="C143" s="391"/>
      <c r="D143" s="99"/>
      <c r="E143" s="108"/>
      <c r="F143" s="86">
        <f>SUM(F136:F142)</f>
        <v>1000</v>
      </c>
      <c r="G143" s="108"/>
      <c r="H143" s="86">
        <f>SUM(H136:H142)</f>
        <v>1000</v>
      </c>
      <c r="I143" s="108"/>
      <c r="J143" s="86">
        <f>SUM(J136:J142)</f>
        <v>1000</v>
      </c>
      <c r="K143" s="108"/>
      <c r="L143" s="86">
        <f>SUM(L136:L142)</f>
        <v>0</v>
      </c>
      <c r="M143" s="92">
        <f>SUM(M136:M142)</f>
        <v>3000</v>
      </c>
    </row>
    <row r="144" spans="1:13" ht="9" customHeight="1" x14ac:dyDescent="0.2">
      <c r="A144" s="109"/>
      <c r="B144" s="110"/>
      <c r="C144" s="110"/>
      <c r="D144" s="111"/>
      <c r="E144" s="110"/>
      <c r="F144" s="112"/>
      <c r="G144" s="110"/>
      <c r="H144" s="112"/>
      <c r="I144" s="110"/>
      <c r="J144" s="112"/>
      <c r="K144" s="110"/>
      <c r="L144" s="112"/>
      <c r="M144" s="97"/>
    </row>
    <row r="145" spans="1:13" ht="45" x14ac:dyDescent="0.2">
      <c r="A145" s="78" t="s">
        <v>191</v>
      </c>
      <c r="B145" s="385" t="s">
        <v>7</v>
      </c>
      <c r="C145" s="386"/>
      <c r="D145" s="80" t="s">
        <v>62</v>
      </c>
      <c r="E145" s="80" t="s">
        <v>63</v>
      </c>
      <c r="F145" s="81" t="s">
        <v>16</v>
      </c>
      <c r="G145" s="80" t="s">
        <v>63</v>
      </c>
      <c r="H145" s="81" t="s">
        <v>16</v>
      </c>
      <c r="I145" s="80" t="s">
        <v>63</v>
      </c>
      <c r="J145" s="81" t="s">
        <v>16</v>
      </c>
      <c r="K145" s="80" t="s">
        <v>63</v>
      </c>
      <c r="L145" s="81" t="s">
        <v>16</v>
      </c>
      <c r="M145" s="80" t="s">
        <v>3</v>
      </c>
    </row>
    <row r="146" spans="1:13" ht="12" customHeight="1" x14ac:dyDescent="0.2">
      <c r="A146" s="44" t="s">
        <v>60</v>
      </c>
      <c r="B146" s="389" t="s">
        <v>58</v>
      </c>
      <c r="C146" s="390"/>
      <c r="D146" s="128">
        <v>30</v>
      </c>
      <c r="E146" s="10">
        <v>200</v>
      </c>
      <c r="F146" s="83">
        <f t="shared" ref="F146:F160" si="40">+$D146*E146</f>
        <v>6000</v>
      </c>
      <c r="G146" s="11">
        <v>200</v>
      </c>
      <c r="H146" s="83">
        <f t="shared" ref="H146:H160" si="41">+$D146*G146</f>
        <v>6000</v>
      </c>
      <c r="I146" s="11">
        <v>100</v>
      </c>
      <c r="J146" s="83">
        <f>+$D146*I146</f>
        <v>3000</v>
      </c>
      <c r="K146" s="11"/>
      <c r="L146" s="83">
        <f t="shared" ref="L146:L160" si="42">+$D146*K146</f>
        <v>0</v>
      </c>
      <c r="M146" s="84">
        <f>SUM(F146,H146,J146,L146)</f>
        <v>15000</v>
      </c>
    </row>
    <row r="147" spans="1:13" ht="12" customHeight="1" x14ac:dyDescent="0.2">
      <c r="A147" s="44"/>
      <c r="B147" s="375"/>
      <c r="C147" s="376"/>
      <c r="D147" s="128"/>
      <c r="E147" s="10"/>
      <c r="F147" s="86">
        <f t="shared" si="40"/>
        <v>0</v>
      </c>
      <c r="G147" s="34"/>
      <c r="H147" s="86">
        <f t="shared" si="41"/>
        <v>0</v>
      </c>
      <c r="I147" s="34"/>
      <c r="J147" s="86">
        <f t="shared" ref="J147:J160" si="43">+$D147*I147</f>
        <v>0</v>
      </c>
      <c r="K147" s="34"/>
      <c r="L147" s="86">
        <f t="shared" si="42"/>
        <v>0</v>
      </c>
      <c r="M147" s="87">
        <f t="shared" ref="M147:M160" si="44">SUM(F147,H147,J147,L147)</f>
        <v>0</v>
      </c>
    </row>
    <row r="148" spans="1:13" ht="12" customHeight="1" x14ac:dyDescent="0.2">
      <c r="A148" s="44"/>
      <c r="B148" s="276"/>
      <c r="C148" s="277"/>
      <c r="D148" s="128"/>
      <c r="E148" s="10"/>
      <c r="F148" s="86">
        <f t="shared" si="40"/>
        <v>0</v>
      </c>
      <c r="G148" s="34"/>
      <c r="H148" s="86">
        <f t="shared" si="41"/>
        <v>0</v>
      </c>
      <c r="I148" s="34"/>
      <c r="J148" s="86">
        <f t="shared" si="43"/>
        <v>0</v>
      </c>
      <c r="K148" s="34"/>
      <c r="L148" s="86">
        <f t="shared" si="42"/>
        <v>0</v>
      </c>
      <c r="M148" s="87">
        <f t="shared" si="44"/>
        <v>0</v>
      </c>
    </row>
    <row r="149" spans="1:13" ht="12" customHeight="1" x14ac:dyDescent="0.2">
      <c r="A149" s="44"/>
      <c r="B149" s="276"/>
      <c r="C149" s="277"/>
      <c r="D149" s="128"/>
      <c r="E149" s="10"/>
      <c r="F149" s="86">
        <f t="shared" si="40"/>
        <v>0</v>
      </c>
      <c r="G149" s="34"/>
      <c r="H149" s="86">
        <f t="shared" si="41"/>
        <v>0</v>
      </c>
      <c r="I149" s="34"/>
      <c r="J149" s="86">
        <f t="shared" si="43"/>
        <v>0</v>
      </c>
      <c r="K149" s="34"/>
      <c r="L149" s="86">
        <f t="shared" si="42"/>
        <v>0</v>
      </c>
      <c r="M149" s="87">
        <f t="shared" si="44"/>
        <v>0</v>
      </c>
    </row>
    <row r="150" spans="1:13" ht="12" customHeight="1" x14ac:dyDescent="0.2">
      <c r="A150" s="44"/>
      <c r="B150" s="276"/>
      <c r="C150" s="277"/>
      <c r="D150" s="128"/>
      <c r="E150" s="10"/>
      <c r="F150" s="86">
        <f t="shared" si="40"/>
        <v>0</v>
      </c>
      <c r="G150" s="34"/>
      <c r="H150" s="86">
        <f t="shared" si="41"/>
        <v>0</v>
      </c>
      <c r="I150" s="34"/>
      <c r="J150" s="86">
        <f t="shared" si="43"/>
        <v>0</v>
      </c>
      <c r="K150" s="34"/>
      <c r="L150" s="86">
        <f t="shared" si="42"/>
        <v>0</v>
      </c>
      <c r="M150" s="87">
        <f t="shared" si="44"/>
        <v>0</v>
      </c>
    </row>
    <row r="151" spans="1:13" ht="12" customHeight="1" x14ac:dyDescent="0.2">
      <c r="A151" s="44"/>
      <c r="B151" s="276"/>
      <c r="C151" s="277"/>
      <c r="D151" s="128"/>
      <c r="E151" s="10"/>
      <c r="F151" s="86">
        <f t="shared" si="40"/>
        <v>0</v>
      </c>
      <c r="G151" s="34"/>
      <c r="H151" s="86">
        <f t="shared" si="41"/>
        <v>0</v>
      </c>
      <c r="I151" s="34"/>
      <c r="J151" s="86">
        <f t="shared" si="43"/>
        <v>0</v>
      </c>
      <c r="K151" s="34"/>
      <c r="L151" s="86">
        <f t="shared" si="42"/>
        <v>0</v>
      </c>
      <c r="M151" s="87">
        <f t="shared" si="44"/>
        <v>0</v>
      </c>
    </row>
    <row r="152" spans="1:13" ht="12" customHeight="1" x14ac:dyDescent="0.2">
      <c r="A152" s="44"/>
      <c r="B152" s="276"/>
      <c r="C152" s="277"/>
      <c r="D152" s="128"/>
      <c r="E152" s="10"/>
      <c r="F152" s="86">
        <f t="shared" si="40"/>
        <v>0</v>
      </c>
      <c r="G152" s="34"/>
      <c r="H152" s="86">
        <f t="shared" si="41"/>
        <v>0</v>
      </c>
      <c r="I152" s="34"/>
      <c r="J152" s="86">
        <f t="shared" si="43"/>
        <v>0</v>
      </c>
      <c r="K152" s="34"/>
      <c r="L152" s="86">
        <f t="shared" si="42"/>
        <v>0</v>
      </c>
      <c r="M152" s="87">
        <f t="shared" si="44"/>
        <v>0</v>
      </c>
    </row>
    <row r="153" spans="1:13" ht="12" customHeight="1" x14ac:dyDescent="0.2">
      <c r="A153" s="44"/>
      <c r="B153" s="276"/>
      <c r="C153" s="277"/>
      <c r="D153" s="128"/>
      <c r="E153" s="10"/>
      <c r="F153" s="86">
        <f t="shared" si="40"/>
        <v>0</v>
      </c>
      <c r="G153" s="34"/>
      <c r="H153" s="86">
        <f t="shared" si="41"/>
        <v>0</v>
      </c>
      <c r="I153" s="34"/>
      <c r="J153" s="86">
        <f t="shared" si="43"/>
        <v>0</v>
      </c>
      <c r="K153" s="34"/>
      <c r="L153" s="86">
        <f t="shared" si="42"/>
        <v>0</v>
      </c>
      <c r="M153" s="87">
        <f t="shared" si="44"/>
        <v>0</v>
      </c>
    </row>
    <row r="154" spans="1:13" ht="12" customHeight="1" x14ac:dyDescent="0.2">
      <c r="A154" s="44"/>
      <c r="B154" s="371"/>
      <c r="C154" s="372"/>
      <c r="D154" s="129"/>
      <c r="E154" s="33"/>
      <c r="F154" s="86">
        <f t="shared" si="40"/>
        <v>0</v>
      </c>
      <c r="G154" s="34"/>
      <c r="H154" s="86">
        <f t="shared" si="41"/>
        <v>0</v>
      </c>
      <c r="I154" s="34"/>
      <c r="J154" s="86">
        <f t="shared" si="43"/>
        <v>0</v>
      </c>
      <c r="K154" s="34"/>
      <c r="L154" s="86">
        <f t="shared" si="42"/>
        <v>0</v>
      </c>
      <c r="M154" s="87">
        <f t="shared" si="44"/>
        <v>0</v>
      </c>
    </row>
    <row r="155" spans="1:13" ht="12" customHeight="1" x14ac:dyDescent="0.2">
      <c r="A155" s="8"/>
      <c r="B155" s="371"/>
      <c r="C155" s="372"/>
      <c r="D155" s="129"/>
      <c r="E155" s="33"/>
      <c r="F155" s="86">
        <f t="shared" si="40"/>
        <v>0</v>
      </c>
      <c r="G155" s="34"/>
      <c r="H155" s="86">
        <f t="shared" si="41"/>
        <v>0</v>
      </c>
      <c r="I155" s="34"/>
      <c r="J155" s="86">
        <f t="shared" si="43"/>
        <v>0</v>
      </c>
      <c r="K155" s="34"/>
      <c r="L155" s="86">
        <f t="shared" si="42"/>
        <v>0</v>
      </c>
      <c r="M155" s="87">
        <f t="shared" si="44"/>
        <v>0</v>
      </c>
    </row>
    <row r="156" spans="1:13" ht="12" customHeight="1" x14ac:dyDescent="0.2">
      <c r="A156" s="44"/>
      <c r="B156" s="371"/>
      <c r="C156" s="372"/>
      <c r="D156" s="129"/>
      <c r="E156" s="33"/>
      <c r="F156" s="86">
        <f t="shared" si="40"/>
        <v>0</v>
      </c>
      <c r="G156" s="34"/>
      <c r="H156" s="86">
        <f t="shared" si="41"/>
        <v>0</v>
      </c>
      <c r="I156" s="34"/>
      <c r="J156" s="86">
        <f t="shared" si="43"/>
        <v>0</v>
      </c>
      <c r="K156" s="34"/>
      <c r="L156" s="86">
        <f t="shared" si="42"/>
        <v>0</v>
      </c>
      <c r="M156" s="87">
        <f t="shared" si="44"/>
        <v>0</v>
      </c>
    </row>
    <row r="157" spans="1:13" ht="12" customHeight="1" x14ac:dyDescent="0.2">
      <c r="A157" s="44"/>
      <c r="B157" s="371"/>
      <c r="C157" s="372"/>
      <c r="D157" s="129"/>
      <c r="E157" s="33"/>
      <c r="F157" s="86">
        <f t="shared" si="40"/>
        <v>0</v>
      </c>
      <c r="G157" s="34"/>
      <c r="H157" s="86">
        <f t="shared" si="41"/>
        <v>0</v>
      </c>
      <c r="I157" s="34"/>
      <c r="J157" s="86">
        <f t="shared" si="43"/>
        <v>0</v>
      </c>
      <c r="K157" s="34"/>
      <c r="L157" s="86">
        <f t="shared" si="42"/>
        <v>0</v>
      </c>
      <c r="M157" s="87">
        <f t="shared" si="44"/>
        <v>0</v>
      </c>
    </row>
    <row r="158" spans="1:13" ht="12" customHeight="1" x14ac:dyDescent="0.2">
      <c r="A158" s="8"/>
      <c r="B158" s="371"/>
      <c r="C158" s="372"/>
      <c r="D158" s="129"/>
      <c r="E158" s="33"/>
      <c r="F158" s="86">
        <f t="shared" si="40"/>
        <v>0</v>
      </c>
      <c r="G158" s="34"/>
      <c r="H158" s="86">
        <f t="shared" si="41"/>
        <v>0</v>
      </c>
      <c r="I158" s="34"/>
      <c r="J158" s="86">
        <f t="shared" si="43"/>
        <v>0</v>
      </c>
      <c r="K158" s="34"/>
      <c r="L158" s="86">
        <f t="shared" si="42"/>
        <v>0</v>
      </c>
      <c r="M158" s="87">
        <f t="shared" si="44"/>
        <v>0</v>
      </c>
    </row>
    <row r="159" spans="1:13" ht="12" customHeight="1" x14ac:dyDescent="0.2">
      <c r="A159" s="44"/>
      <c r="B159" s="371"/>
      <c r="C159" s="372"/>
      <c r="D159" s="129"/>
      <c r="E159" s="33"/>
      <c r="F159" s="86">
        <f t="shared" si="40"/>
        <v>0</v>
      </c>
      <c r="G159" s="34"/>
      <c r="H159" s="86">
        <f t="shared" si="41"/>
        <v>0</v>
      </c>
      <c r="I159" s="34"/>
      <c r="J159" s="86">
        <f t="shared" si="43"/>
        <v>0</v>
      </c>
      <c r="K159" s="34"/>
      <c r="L159" s="86">
        <f t="shared" si="42"/>
        <v>0</v>
      </c>
      <c r="M159" s="87">
        <f t="shared" si="44"/>
        <v>0</v>
      </c>
    </row>
    <row r="160" spans="1:13" ht="12" customHeight="1" x14ac:dyDescent="0.2">
      <c r="A160" s="8"/>
      <c r="B160" s="371"/>
      <c r="C160" s="372"/>
      <c r="D160" s="129"/>
      <c r="E160" s="33"/>
      <c r="F160" s="86">
        <f t="shared" si="40"/>
        <v>0</v>
      </c>
      <c r="G160" s="34"/>
      <c r="H160" s="86">
        <f t="shared" si="41"/>
        <v>0</v>
      </c>
      <c r="I160" s="34"/>
      <c r="J160" s="86">
        <f t="shared" si="43"/>
        <v>0</v>
      </c>
      <c r="K160" s="34"/>
      <c r="L160" s="86">
        <f t="shared" si="42"/>
        <v>0</v>
      </c>
      <c r="M160" s="87">
        <f t="shared" si="44"/>
        <v>0</v>
      </c>
    </row>
    <row r="161" spans="1:14" x14ac:dyDescent="0.2">
      <c r="A161" s="88" t="s">
        <v>173</v>
      </c>
      <c r="B161" s="391"/>
      <c r="C161" s="391"/>
      <c r="D161" s="99"/>
      <c r="E161" s="108"/>
      <c r="F161" s="86">
        <f>SUM(F146:F160)</f>
        <v>6000</v>
      </c>
      <c r="G161" s="108"/>
      <c r="H161" s="86">
        <f>SUM(H146:H160)</f>
        <v>6000</v>
      </c>
      <c r="I161" s="108"/>
      <c r="J161" s="86">
        <f>SUM(J146:J160)</f>
        <v>3000</v>
      </c>
      <c r="K161" s="108"/>
      <c r="L161" s="86">
        <f>SUM(L146:L160)</f>
        <v>0</v>
      </c>
      <c r="M161" s="92">
        <f>SUM(M146:M160)</f>
        <v>15000</v>
      </c>
    </row>
    <row r="162" spans="1:14" ht="9" customHeight="1" x14ac:dyDescent="0.2">
      <c r="A162" s="109"/>
      <c r="B162" s="110"/>
      <c r="C162" s="110"/>
      <c r="D162" s="111"/>
      <c r="E162" s="110"/>
      <c r="F162" s="112"/>
      <c r="G162" s="110"/>
      <c r="H162" s="112"/>
      <c r="I162" s="110"/>
      <c r="J162" s="112"/>
      <c r="K162" s="110"/>
      <c r="L162" s="112"/>
      <c r="M162" s="97"/>
    </row>
    <row r="163" spans="1:14" ht="45" x14ac:dyDescent="0.2">
      <c r="A163" s="78" t="s">
        <v>59</v>
      </c>
      <c r="B163" s="385" t="s">
        <v>7</v>
      </c>
      <c r="C163" s="386"/>
      <c r="D163" s="80" t="s">
        <v>62</v>
      </c>
      <c r="E163" s="80" t="s">
        <v>63</v>
      </c>
      <c r="F163" s="81" t="s">
        <v>16</v>
      </c>
      <c r="G163" s="80" t="s">
        <v>63</v>
      </c>
      <c r="H163" s="81" t="s">
        <v>16</v>
      </c>
      <c r="I163" s="80" t="s">
        <v>63</v>
      </c>
      <c r="J163" s="81" t="s">
        <v>16</v>
      </c>
      <c r="K163" s="80" t="s">
        <v>63</v>
      </c>
      <c r="L163" s="81" t="s">
        <v>16</v>
      </c>
      <c r="M163" s="80" t="s">
        <v>3</v>
      </c>
    </row>
    <row r="164" spans="1:14" ht="12" customHeight="1" x14ac:dyDescent="0.2">
      <c r="A164" s="44" t="s">
        <v>44</v>
      </c>
      <c r="B164" s="389" t="s">
        <v>61</v>
      </c>
      <c r="C164" s="390"/>
      <c r="D164" s="128">
        <v>350</v>
      </c>
      <c r="E164" s="35">
        <v>1</v>
      </c>
      <c r="F164" s="83">
        <f>ROUND(+$D164*E164,0)</f>
        <v>350</v>
      </c>
      <c r="G164" s="38">
        <v>1</v>
      </c>
      <c r="H164" s="83">
        <f>ROUND(+$D164*G164,0)</f>
        <v>350</v>
      </c>
      <c r="I164" s="38">
        <v>1</v>
      </c>
      <c r="J164" s="83">
        <f>ROUND(+$D164*I164,0)</f>
        <v>350</v>
      </c>
      <c r="K164" s="38"/>
      <c r="L164" s="83">
        <f>ROUND(+$D164*K164,0)</f>
        <v>0</v>
      </c>
      <c r="M164" s="84">
        <f>SUM(F164,H164,J164,L164)</f>
        <v>1050</v>
      </c>
    </row>
    <row r="165" spans="1:14" ht="12" customHeight="1" x14ac:dyDescent="0.2">
      <c r="A165" s="44"/>
      <c r="B165" s="375"/>
      <c r="C165" s="376"/>
      <c r="D165" s="128"/>
      <c r="E165" s="35"/>
      <c r="F165" s="86">
        <f t="shared" ref="F165:F172" si="45">ROUND(+$D165*E165,0)</f>
        <v>0</v>
      </c>
      <c r="G165" s="40"/>
      <c r="H165" s="86">
        <f t="shared" ref="H165:H172" si="46">ROUND(+$D165*G165,0)</f>
        <v>0</v>
      </c>
      <c r="I165" s="40"/>
      <c r="J165" s="86">
        <f t="shared" ref="J165:J172" si="47">ROUND(+$D165*I165,0)</f>
        <v>0</v>
      </c>
      <c r="K165" s="40"/>
      <c r="L165" s="86">
        <f t="shared" ref="L165:L172" si="48">ROUND(+$D165*K165,0)</f>
        <v>0</v>
      </c>
      <c r="M165" s="87">
        <f t="shared" ref="M165:M172" si="49">SUM(F165,H165,J165,L165)</f>
        <v>0</v>
      </c>
    </row>
    <row r="166" spans="1:14" ht="12" customHeight="1" x14ac:dyDescent="0.2">
      <c r="A166" s="44"/>
      <c r="B166" s="371"/>
      <c r="C166" s="372"/>
      <c r="D166" s="129"/>
      <c r="E166" s="37"/>
      <c r="F166" s="86">
        <f t="shared" si="45"/>
        <v>0</v>
      </c>
      <c r="G166" s="40"/>
      <c r="H166" s="86">
        <f t="shared" si="46"/>
        <v>0</v>
      </c>
      <c r="I166" s="40"/>
      <c r="J166" s="86">
        <f t="shared" si="47"/>
        <v>0</v>
      </c>
      <c r="K166" s="40"/>
      <c r="L166" s="86">
        <f t="shared" si="48"/>
        <v>0</v>
      </c>
      <c r="M166" s="87">
        <f t="shared" si="49"/>
        <v>0</v>
      </c>
    </row>
    <row r="167" spans="1:14" ht="12" customHeight="1" x14ac:dyDescent="0.2">
      <c r="A167" s="8"/>
      <c r="B167" s="371"/>
      <c r="C167" s="372"/>
      <c r="D167" s="129"/>
      <c r="E167" s="37"/>
      <c r="F167" s="86">
        <f t="shared" si="45"/>
        <v>0</v>
      </c>
      <c r="G167" s="40"/>
      <c r="H167" s="86">
        <f t="shared" si="46"/>
        <v>0</v>
      </c>
      <c r="I167" s="40"/>
      <c r="J167" s="86">
        <f t="shared" si="47"/>
        <v>0</v>
      </c>
      <c r="K167" s="40"/>
      <c r="L167" s="86">
        <f t="shared" si="48"/>
        <v>0</v>
      </c>
      <c r="M167" s="87">
        <f t="shared" si="49"/>
        <v>0</v>
      </c>
    </row>
    <row r="168" spans="1:14" ht="12" customHeight="1" x14ac:dyDescent="0.2">
      <c r="A168" s="44"/>
      <c r="B168" s="371"/>
      <c r="C168" s="372"/>
      <c r="D168" s="129"/>
      <c r="E168" s="37"/>
      <c r="F168" s="86">
        <f t="shared" si="45"/>
        <v>0</v>
      </c>
      <c r="G168" s="40"/>
      <c r="H168" s="86">
        <f t="shared" si="46"/>
        <v>0</v>
      </c>
      <c r="I168" s="40"/>
      <c r="J168" s="86">
        <f t="shared" si="47"/>
        <v>0</v>
      </c>
      <c r="K168" s="40"/>
      <c r="L168" s="86">
        <f t="shared" si="48"/>
        <v>0</v>
      </c>
      <c r="M168" s="87">
        <f t="shared" si="49"/>
        <v>0</v>
      </c>
    </row>
    <row r="169" spans="1:14" ht="12" customHeight="1" x14ac:dyDescent="0.2">
      <c r="A169" s="44"/>
      <c r="B169" s="371"/>
      <c r="C169" s="372"/>
      <c r="D169" s="129"/>
      <c r="E169" s="37"/>
      <c r="F169" s="86">
        <f t="shared" si="45"/>
        <v>0</v>
      </c>
      <c r="G169" s="40"/>
      <c r="H169" s="86">
        <f t="shared" si="46"/>
        <v>0</v>
      </c>
      <c r="I169" s="40"/>
      <c r="J169" s="86">
        <f t="shared" si="47"/>
        <v>0</v>
      </c>
      <c r="K169" s="40"/>
      <c r="L169" s="86">
        <f t="shared" si="48"/>
        <v>0</v>
      </c>
      <c r="M169" s="87">
        <f t="shared" si="49"/>
        <v>0</v>
      </c>
    </row>
    <row r="170" spans="1:14" ht="12" customHeight="1" x14ac:dyDescent="0.2">
      <c r="A170" s="8"/>
      <c r="B170" s="371"/>
      <c r="C170" s="372"/>
      <c r="D170" s="129"/>
      <c r="E170" s="37"/>
      <c r="F170" s="86">
        <f t="shared" si="45"/>
        <v>0</v>
      </c>
      <c r="G170" s="40"/>
      <c r="H170" s="86">
        <f t="shared" si="46"/>
        <v>0</v>
      </c>
      <c r="I170" s="40"/>
      <c r="J170" s="86">
        <f t="shared" si="47"/>
        <v>0</v>
      </c>
      <c r="K170" s="40"/>
      <c r="L170" s="86">
        <f t="shared" si="48"/>
        <v>0</v>
      </c>
      <c r="M170" s="87">
        <f t="shared" si="49"/>
        <v>0</v>
      </c>
    </row>
    <row r="171" spans="1:14" ht="12" customHeight="1" x14ac:dyDescent="0.2">
      <c r="A171" s="44"/>
      <c r="B171" s="371"/>
      <c r="C171" s="372"/>
      <c r="D171" s="129"/>
      <c r="E171" s="37"/>
      <c r="F171" s="86">
        <f t="shared" si="45"/>
        <v>0</v>
      </c>
      <c r="G171" s="40"/>
      <c r="H171" s="86">
        <f t="shared" si="46"/>
        <v>0</v>
      </c>
      <c r="I171" s="40"/>
      <c r="J171" s="86">
        <f t="shared" si="47"/>
        <v>0</v>
      </c>
      <c r="K171" s="40"/>
      <c r="L171" s="86">
        <f t="shared" si="48"/>
        <v>0</v>
      </c>
      <c r="M171" s="87">
        <f t="shared" si="49"/>
        <v>0</v>
      </c>
    </row>
    <row r="172" spans="1:14" ht="12" customHeight="1" x14ac:dyDescent="0.2">
      <c r="A172" s="8"/>
      <c r="B172" s="371"/>
      <c r="C172" s="372"/>
      <c r="D172" s="129"/>
      <c r="E172" s="37"/>
      <c r="F172" s="86">
        <f t="shared" si="45"/>
        <v>0</v>
      </c>
      <c r="G172" s="40"/>
      <c r="H172" s="86">
        <f t="shared" si="46"/>
        <v>0</v>
      </c>
      <c r="I172" s="40"/>
      <c r="J172" s="86">
        <f t="shared" si="47"/>
        <v>0</v>
      </c>
      <c r="K172" s="40"/>
      <c r="L172" s="86">
        <f t="shared" si="48"/>
        <v>0</v>
      </c>
      <c r="M172" s="87">
        <f t="shared" si="49"/>
        <v>0</v>
      </c>
    </row>
    <row r="173" spans="1:14" x14ac:dyDescent="0.2">
      <c r="A173" s="88" t="s">
        <v>173</v>
      </c>
      <c r="B173" s="391"/>
      <c r="C173" s="391"/>
      <c r="D173" s="99"/>
      <c r="E173" s="108"/>
      <c r="F173" s="86">
        <f>SUM(F164:F172)</f>
        <v>350</v>
      </c>
      <c r="G173" s="108"/>
      <c r="H173" s="86">
        <f>SUM(H164:H172)</f>
        <v>350</v>
      </c>
      <c r="I173" s="108"/>
      <c r="J173" s="86">
        <f>SUM(J164:J172)</f>
        <v>350</v>
      </c>
      <c r="K173" s="108"/>
      <c r="L173" s="86">
        <f>SUM(L164:L172)</f>
        <v>0</v>
      </c>
      <c r="M173" s="92">
        <f>SUM(M164:M172)</f>
        <v>1050</v>
      </c>
    </row>
    <row r="174" spans="1:14" ht="12" thickBot="1" x14ac:dyDescent="0.25"/>
    <row r="175" spans="1:14" ht="20.100000000000001" customHeight="1" thickTop="1" thickBot="1" x14ac:dyDescent="0.25">
      <c r="A175" s="130" t="s">
        <v>192</v>
      </c>
      <c r="B175" s="131"/>
      <c r="C175" s="131"/>
      <c r="D175" s="131"/>
      <c r="E175" s="132"/>
      <c r="F175" s="145" t="e">
        <f>SUM(E26,E33,F57,F74,F90,F111,F133,F143,F161,F173)</f>
        <v>#VALUE!</v>
      </c>
      <c r="G175" s="145"/>
      <c r="H175" s="145" t="e">
        <f>SUM(G26,G33,H57,H74,H90,H111,H133,H143,H161,H173)</f>
        <v>#VALUE!</v>
      </c>
      <c r="I175" s="145"/>
      <c r="J175" s="145" t="e">
        <f>SUM(I26,I33,J57,J74,J90,J111,J133,J143,J161,J173)</f>
        <v>#VALUE!</v>
      </c>
      <c r="K175" s="145"/>
      <c r="L175" s="145">
        <f>SUM(K26,K33,L57,L74,L90,L111,L133,L143,L161,L173)</f>
        <v>0</v>
      </c>
      <c r="M175" s="146" t="e">
        <f>SUM(M26,M33,M57,M74,M90,M111,M133,M143,M161,M173)</f>
        <v>#VALUE!</v>
      </c>
      <c r="N175" s="3"/>
    </row>
    <row r="176" spans="1:14" ht="12" thickTop="1" x14ac:dyDescent="0.2"/>
  </sheetData>
  <sheetProtection password="E5AF" sheet="1" formatCells="0" formatColumns="0" formatRows="0" insertRows="0" sort="0"/>
  <mergeCells count="105">
    <mergeCell ref="B173:C173"/>
    <mergeCell ref="B155:C155"/>
    <mergeCell ref="B170:C170"/>
    <mergeCell ref="B166:C166"/>
    <mergeCell ref="G35:H35"/>
    <mergeCell ref="I35:J35"/>
    <mergeCell ref="B165:C165"/>
    <mergeCell ref="B147:C147"/>
    <mergeCell ref="B163:C163"/>
    <mergeCell ref="B164:C164"/>
    <mergeCell ref="B171:C171"/>
    <mergeCell ref="B172:C172"/>
    <mergeCell ref="B169:C169"/>
    <mergeCell ref="B160:C160"/>
    <mergeCell ref="B161:C161"/>
    <mergeCell ref="B167:C167"/>
    <mergeCell ref="B168:C168"/>
    <mergeCell ref="B36:C36"/>
    <mergeCell ref="B76:C76"/>
    <mergeCell ref="B125:C125"/>
    <mergeCell ref="B137:C137"/>
    <mergeCell ref="B136:C136"/>
    <mergeCell ref="B135:C135"/>
    <mergeCell ref="B56:C56"/>
    <mergeCell ref="A2:M2"/>
    <mergeCell ref="A30:M30"/>
    <mergeCell ref="A29:M29"/>
    <mergeCell ref="B61:D61"/>
    <mergeCell ref="B62:D62"/>
    <mergeCell ref="B70:D70"/>
    <mergeCell ref="A34:M34"/>
    <mergeCell ref="B73:D73"/>
    <mergeCell ref="B71:D71"/>
    <mergeCell ref="B72:D72"/>
    <mergeCell ref="B52:C52"/>
    <mergeCell ref="A33:D33"/>
    <mergeCell ref="B3:C3"/>
    <mergeCell ref="D3:E3"/>
    <mergeCell ref="F3:G3"/>
    <mergeCell ref="J3:K3"/>
    <mergeCell ref="L3:M3"/>
    <mergeCell ref="B37:C37"/>
    <mergeCell ref="K35:L35"/>
    <mergeCell ref="E35:F35"/>
    <mergeCell ref="B35:D35"/>
    <mergeCell ref="B38:C38"/>
    <mergeCell ref="B54:C54"/>
    <mergeCell ref="B55:C55"/>
    <mergeCell ref="B103:C103"/>
    <mergeCell ref="B57:C57"/>
    <mergeCell ref="B74:D74"/>
    <mergeCell ref="B90:C90"/>
    <mergeCell ref="B59:D59"/>
    <mergeCell ref="B86:C86"/>
    <mergeCell ref="B69:D69"/>
    <mergeCell ref="B95:C95"/>
    <mergeCell ref="B102:C102"/>
    <mergeCell ref="B88:C88"/>
    <mergeCell ref="B111:C111"/>
    <mergeCell ref="B104:C104"/>
    <mergeCell ref="B116:C116"/>
    <mergeCell ref="B159:C159"/>
    <mergeCell ref="B157:C157"/>
    <mergeCell ref="B158:C158"/>
    <mergeCell ref="B154:C154"/>
    <mergeCell ref="B113:C113"/>
    <mergeCell ref="B146:C146"/>
    <mergeCell ref="B114:C114"/>
    <mergeCell ref="B129:C129"/>
    <mergeCell ref="B130:C130"/>
    <mergeCell ref="B131:C131"/>
    <mergeCell ref="B133:C133"/>
    <mergeCell ref="B127:C127"/>
    <mergeCell ref="B128:C128"/>
    <mergeCell ref="B126:C126"/>
    <mergeCell ref="B142:C142"/>
    <mergeCell ref="B141:C141"/>
    <mergeCell ref="B145:C145"/>
    <mergeCell ref="B143:C143"/>
    <mergeCell ref="B140:C140"/>
    <mergeCell ref="B124:C124"/>
    <mergeCell ref="H3:I3"/>
    <mergeCell ref="B156:C156"/>
    <mergeCell ref="B108:C108"/>
    <mergeCell ref="B107:C107"/>
    <mergeCell ref="B106:C106"/>
    <mergeCell ref="B87:C87"/>
    <mergeCell ref="B79:C79"/>
    <mergeCell ref="B89:C89"/>
    <mergeCell ref="B68:D68"/>
    <mergeCell ref="B50:C50"/>
    <mergeCell ref="B53:C53"/>
    <mergeCell ref="B84:C84"/>
    <mergeCell ref="B85:C85"/>
    <mergeCell ref="B51:C51"/>
    <mergeCell ref="B110:C110"/>
    <mergeCell ref="B60:D60"/>
    <mergeCell ref="B92:C92"/>
    <mergeCell ref="B93:C93"/>
    <mergeCell ref="B94:C94"/>
    <mergeCell ref="B109:C109"/>
    <mergeCell ref="B132:C132"/>
    <mergeCell ref="B115:C115"/>
    <mergeCell ref="B77:C77"/>
    <mergeCell ref="B78:C78"/>
  </mergeCells>
  <dataValidations count="6">
    <dataValidation type="whole" operator="greaterThan" allowBlank="1" showInputMessage="1" showErrorMessage="1" errorTitle="Ganze Zahlen" error="Es können nur ganze Zahlen größer 0  erfasst werden!" sqref="D136:D142 D146:D160 D164:D172 F60:F73 J60:J73 L60:L73 D93:D110 D77:D89 D37:D56 D114:D132 H60:H73">
      <formula1>0</formula1>
    </dataValidation>
    <dataValidation type="list" allowBlank="1" showInputMessage="1" showErrorMessage="1" sqref="M32">
      <formula1>"Ja, Nein"</formula1>
    </dataValidation>
    <dataValidation type="whole" operator="greaterThan" allowBlank="1" showInputMessage="1" showErrorMessage="1" errorTitle="Ganze Zahl" error="Es können nur ganze Zahlen größer 0  erfasst werden!" sqref="E77:E89 G136:G142 K77:K89 K136:K142 G146:G160 E136:E142 E146:E160 K146:K160 G77:G89 I136:I142 I146:I160 I77:I89">
      <formula1>0</formula1>
    </dataValidation>
    <dataValidation type="list" allowBlank="1" showInputMessage="1" showErrorMessage="1" sqref="B5:B25">
      <formula1>"1, 2, 3, 4"</formula1>
    </dataValidation>
    <dataValidation type="whole" operator="lessThanOrEqual" allowBlank="1" showInputMessage="1" showErrorMessage="1" errorTitle="Ganze Zahl" error="Es können nur volle Stunden bis max. 1.720 Std. je Vorhabensjahr erfasst werden!" sqref="D5:D25 F5:F25 J5:J25 H5:H25">
      <formula1>1720</formula1>
    </dataValidation>
    <dataValidation allowBlank="1" showInputMessage="1" promptTitle="Hinweis" prompt="Der Stundensatz wird erst angezeigt, wenn auf dem Deckblatt das Jahr der Antragstellung eingetragen wurde!" sqref="C5:C25"/>
  </dataValidations>
  <pageMargins left="0.70866141732283472" right="0.51181102362204722" top="0.70866141732283472" bottom="0.39370078740157483" header="0.31496062992125984" footer="0.31496062992125984"/>
  <pageSetup paperSize="9" scale="33" orientation="portrait" r:id="rId1"/>
  <headerFooter>
    <oddHeader>&amp;R&amp;G</oddHeader>
    <oddFooter>&amp;L&amp;9TAB-10968/05.25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H31"/>
  <sheetViews>
    <sheetView showGridLines="0" zoomScale="115" zoomScaleNormal="115" workbookViewId="0">
      <selection activeCell="B21" sqref="B21"/>
    </sheetView>
  </sheetViews>
  <sheetFormatPr baseColWidth="10" defaultColWidth="11.5546875" defaultRowHeight="11.25" x14ac:dyDescent="0.2"/>
  <cols>
    <col min="1" max="1" width="40.21875" style="1" customWidth="1"/>
    <col min="2" max="2" width="13.88671875" style="1" customWidth="1"/>
    <col min="3" max="3" width="13.33203125" style="1" customWidth="1"/>
    <col min="4" max="4" width="13.77734375" style="1" customWidth="1"/>
    <col min="5" max="5" width="12.77734375" style="1" customWidth="1"/>
    <col min="6" max="6" width="15.5546875" style="1" hidden="1" customWidth="1"/>
    <col min="7" max="7" width="13" style="1" hidden="1" customWidth="1"/>
    <col min="8" max="8" width="15.88671875" style="1" customWidth="1"/>
    <col min="9" max="16384" width="11.5546875" style="1"/>
  </cols>
  <sheetData>
    <row r="1" spans="1:8" ht="15.75" customHeight="1" x14ac:dyDescent="0.25">
      <c r="A1" s="223" t="s">
        <v>153</v>
      </c>
      <c r="B1" s="53"/>
      <c r="C1" s="53"/>
      <c r="D1" s="53"/>
      <c r="E1" s="53"/>
      <c r="F1" s="53"/>
      <c r="G1" s="53"/>
      <c r="H1" s="53"/>
    </row>
    <row r="2" spans="1:8" ht="24.75" customHeight="1" x14ac:dyDescent="0.2">
      <c r="A2" s="421" t="s">
        <v>193</v>
      </c>
      <c r="B2" s="421"/>
      <c r="C2" s="421"/>
      <c r="D2" s="421"/>
      <c r="E2" s="421"/>
      <c r="F2" s="421"/>
      <c r="G2" s="421"/>
      <c r="H2" s="421"/>
    </row>
    <row r="3" spans="1:8" customFormat="1" ht="15" x14ac:dyDescent="0.2">
      <c r="A3" s="121"/>
      <c r="B3" s="281">
        <f>'4. Kalkulationsgrundlage'!D3</f>
        <v>2025</v>
      </c>
      <c r="C3" s="281">
        <f>'4. Kalkulationsgrundlage'!F3</f>
        <v>2026</v>
      </c>
      <c r="D3" s="281">
        <f>'4. Kalkulationsgrundlage'!H3</f>
        <v>2027</v>
      </c>
      <c r="E3" s="281">
        <f>'4. Kalkulationsgrundlage'!J3</f>
        <v>2028</v>
      </c>
      <c r="F3" s="281"/>
      <c r="G3" s="281"/>
      <c r="H3" s="288" t="s">
        <v>3</v>
      </c>
    </row>
    <row r="4" spans="1:8" customFormat="1" ht="22.5" x14ac:dyDescent="0.2">
      <c r="A4" s="122" t="s">
        <v>4</v>
      </c>
      <c r="B4" s="123" t="s">
        <v>5</v>
      </c>
      <c r="C4" s="123" t="s">
        <v>5</v>
      </c>
      <c r="D4" s="123" t="s">
        <v>5</v>
      </c>
      <c r="E4" s="123" t="s">
        <v>5</v>
      </c>
      <c r="F4" s="123" t="s">
        <v>5</v>
      </c>
      <c r="G4" s="123" t="s">
        <v>5</v>
      </c>
      <c r="H4" s="124" t="s">
        <v>5</v>
      </c>
    </row>
    <row r="5" spans="1:8" customFormat="1" ht="20.100000000000001" customHeight="1" x14ac:dyDescent="0.2">
      <c r="A5" s="125" t="s">
        <v>65</v>
      </c>
      <c r="B5" s="126"/>
      <c r="C5" s="126"/>
      <c r="D5" s="126"/>
      <c r="E5" s="126"/>
      <c r="F5" s="126"/>
      <c r="G5" s="126"/>
      <c r="H5" s="289"/>
    </row>
    <row r="6" spans="1:8" ht="15" customHeight="1" x14ac:dyDescent="0.2">
      <c r="A6" s="127" t="s">
        <v>11</v>
      </c>
      <c r="B6" s="162" t="e">
        <f>'4. Kalkulationsgrundlage'!$E$26</f>
        <v>#VALUE!</v>
      </c>
      <c r="C6" s="162" t="e">
        <f>'4. Kalkulationsgrundlage'!$G$26</f>
        <v>#VALUE!</v>
      </c>
      <c r="D6" s="162" t="e">
        <f>'4. Kalkulationsgrundlage'!$I$26</f>
        <v>#VALUE!</v>
      </c>
      <c r="E6" s="162">
        <f>'4. Kalkulationsgrundlage'!$K$26</f>
        <v>0</v>
      </c>
      <c r="F6" s="162"/>
      <c r="G6" s="162"/>
      <c r="H6" s="148" t="e">
        <f t="shared" ref="H6:H15" si="0">SUM(B6:G6)</f>
        <v>#VALUE!</v>
      </c>
    </row>
    <row r="7" spans="1:8" ht="15" customHeight="1" x14ac:dyDescent="0.2">
      <c r="A7" s="127" t="s">
        <v>12</v>
      </c>
      <c r="B7" s="163" t="e">
        <f>'4. Kalkulationsgrundlage'!$E$33</f>
        <v>#VALUE!</v>
      </c>
      <c r="C7" s="163" t="e">
        <f>'4. Kalkulationsgrundlage'!$G$33</f>
        <v>#VALUE!</v>
      </c>
      <c r="D7" s="163" t="e">
        <f>'4. Kalkulationsgrundlage'!$I$33</f>
        <v>#VALUE!</v>
      </c>
      <c r="E7" s="163">
        <f>'4. Kalkulationsgrundlage'!$K$33</f>
        <v>0</v>
      </c>
      <c r="F7" s="163"/>
      <c r="G7" s="163"/>
      <c r="H7" s="148" t="e">
        <f t="shared" si="0"/>
        <v>#VALUE!</v>
      </c>
    </row>
    <row r="8" spans="1:8" ht="15" customHeight="1" x14ac:dyDescent="0.2">
      <c r="A8" s="287" t="s">
        <v>194</v>
      </c>
      <c r="B8" s="162">
        <f>'4. Kalkulationsgrundlage'!$F$57</f>
        <v>116</v>
      </c>
      <c r="C8" s="162">
        <f>'4. Kalkulationsgrundlage'!$H$57</f>
        <v>58</v>
      </c>
      <c r="D8" s="162">
        <f>'4. Kalkulationsgrundlage'!$J$57</f>
        <v>58</v>
      </c>
      <c r="E8" s="162">
        <f>'4. Kalkulationsgrundlage'!$L$57</f>
        <v>0</v>
      </c>
      <c r="F8" s="162"/>
      <c r="G8" s="162"/>
      <c r="H8" s="148">
        <f t="shared" si="0"/>
        <v>232</v>
      </c>
    </row>
    <row r="9" spans="1:8" ht="15" customHeight="1" x14ac:dyDescent="0.2">
      <c r="A9" s="127" t="s">
        <v>0</v>
      </c>
      <c r="B9" s="162">
        <f>'4. Kalkulationsgrundlage'!$F$74</f>
        <v>240</v>
      </c>
      <c r="C9" s="162">
        <f>'4. Kalkulationsgrundlage'!$H$74</f>
        <v>240</v>
      </c>
      <c r="D9" s="162">
        <f>'4. Kalkulationsgrundlage'!$J$74</f>
        <v>160</v>
      </c>
      <c r="E9" s="162">
        <f>'4. Kalkulationsgrundlage'!$L$74</f>
        <v>0</v>
      </c>
      <c r="F9" s="162"/>
      <c r="G9" s="162"/>
      <c r="H9" s="148">
        <f t="shared" si="0"/>
        <v>640</v>
      </c>
    </row>
    <row r="10" spans="1:8" ht="15" customHeight="1" x14ac:dyDescent="0.2">
      <c r="A10" s="127" t="s">
        <v>33</v>
      </c>
      <c r="B10" s="162">
        <f>'4. Kalkulationsgrundlage'!$F$90</f>
        <v>160</v>
      </c>
      <c r="C10" s="162">
        <f>'4. Kalkulationsgrundlage'!$H$90</f>
        <v>160</v>
      </c>
      <c r="D10" s="162">
        <f>'4. Kalkulationsgrundlage'!$J$90</f>
        <v>160</v>
      </c>
      <c r="E10" s="162">
        <f>'4. Kalkulationsgrundlage'!$L$90</f>
        <v>0</v>
      </c>
      <c r="F10" s="162"/>
      <c r="G10" s="162"/>
      <c r="H10" s="148">
        <f t="shared" si="0"/>
        <v>480</v>
      </c>
    </row>
    <row r="11" spans="1:8" ht="15" customHeight="1" x14ac:dyDescent="0.2">
      <c r="A11" s="127" t="s">
        <v>18</v>
      </c>
      <c r="B11" s="162">
        <f>'4. Kalkulationsgrundlage'!$F$111</f>
        <v>9760</v>
      </c>
      <c r="C11" s="162">
        <f>'4. Kalkulationsgrundlage'!$H$111</f>
        <v>8160</v>
      </c>
      <c r="D11" s="162">
        <f>'4. Kalkulationsgrundlage'!$J$111</f>
        <v>8960</v>
      </c>
      <c r="E11" s="162">
        <f>'4. Kalkulationsgrundlage'!$L$111</f>
        <v>0</v>
      </c>
      <c r="F11" s="162"/>
      <c r="G11" s="162"/>
      <c r="H11" s="148">
        <f t="shared" si="0"/>
        <v>26880</v>
      </c>
    </row>
    <row r="12" spans="1:8" ht="24.95" customHeight="1" x14ac:dyDescent="0.2">
      <c r="A12" s="127" t="s">
        <v>9</v>
      </c>
      <c r="B12" s="162">
        <f>'4. Kalkulationsgrundlage'!$F$133</f>
        <v>599</v>
      </c>
      <c r="C12" s="162">
        <f>'4. Kalkulationsgrundlage'!$H$133</f>
        <v>0</v>
      </c>
      <c r="D12" s="162">
        <f>'4. Kalkulationsgrundlage'!$J$133</f>
        <v>599</v>
      </c>
      <c r="E12" s="162">
        <f>'4. Kalkulationsgrundlage'!$L$133</f>
        <v>0</v>
      </c>
      <c r="F12" s="162"/>
      <c r="G12" s="162"/>
      <c r="H12" s="148">
        <f t="shared" si="0"/>
        <v>1198</v>
      </c>
    </row>
    <row r="13" spans="1:8" ht="24.95" customHeight="1" x14ac:dyDescent="0.2">
      <c r="A13" s="127" t="s">
        <v>195</v>
      </c>
      <c r="B13" s="162">
        <f>'4. Kalkulationsgrundlage'!$F$143</f>
        <v>1000</v>
      </c>
      <c r="C13" s="162">
        <f>'4. Kalkulationsgrundlage'!$H$143</f>
        <v>1000</v>
      </c>
      <c r="D13" s="162">
        <f>'4. Kalkulationsgrundlage'!$J$143</f>
        <v>1000</v>
      </c>
      <c r="E13" s="162">
        <f>'4. Kalkulationsgrundlage'!$L$143</f>
        <v>0</v>
      </c>
      <c r="F13" s="162"/>
      <c r="G13" s="162"/>
      <c r="H13" s="148">
        <f t="shared" si="0"/>
        <v>3000</v>
      </c>
    </row>
    <row r="14" spans="1:8" ht="24.95" customHeight="1" x14ac:dyDescent="0.2">
      <c r="A14" s="127" t="s">
        <v>57</v>
      </c>
      <c r="B14" s="162">
        <f>'4. Kalkulationsgrundlage'!$F$161</f>
        <v>6000</v>
      </c>
      <c r="C14" s="162">
        <f>'4. Kalkulationsgrundlage'!$H$161</f>
        <v>6000</v>
      </c>
      <c r="D14" s="162">
        <f>'4. Kalkulationsgrundlage'!$J$161</f>
        <v>3000</v>
      </c>
      <c r="E14" s="162">
        <f>'4. Kalkulationsgrundlage'!$L$161</f>
        <v>0</v>
      </c>
      <c r="F14" s="162"/>
      <c r="G14" s="162"/>
      <c r="H14" s="148">
        <f t="shared" si="0"/>
        <v>15000</v>
      </c>
    </row>
    <row r="15" spans="1:8" ht="24.95" customHeight="1" thickBot="1" x14ac:dyDescent="0.25">
      <c r="A15" s="127" t="s">
        <v>64</v>
      </c>
      <c r="B15" s="162">
        <f>'4. Kalkulationsgrundlage'!$F$173</f>
        <v>350</v>
      </c>
      <c r="C15" s="162">
        <f>'4. Kalkulationsgrundlage'!$H$173</f>
        <v>350</v>
      </c>
      <c r="D15" s="162">
        <f>'4. Kalkulationsgrundlage'!$J$173</f>
        <v>350</v>
      </c>
      <c r="E15" s="162">
        <f>'4. Kalkulationsgrundlage'!$L$173</f>
        <v>0</v>
      </c>
      <c r="F15" s="162"/>
      <c r="G15" s="162"/>
      <c r="H15" s="148">
        <f t="shared" si="0"/>
        <v>1050</v>
      </c>
    </row>
    <row r="16" spans="1:8" ht="24.95" customHeight="1" thickTop="1" thickBot="1" x14ac:dyDescent="0.25">
      <c r="A16" s="183" t="s">
        <v>43</v>
      </c>
      <c r="B16" s="145" t="e">
        <f>'4. Kalkulationsgrundlage'!F175</f>
        <v>#VALUE!</v>
      </c>
      <c r="C16" s="145" t="e">
        <f>'4. Kalkulationsgrundlage'!H175</f>
        <v>#VALUE!</v>
      </c>
      <c r="D16" s="145" t="e">
        <f>'4. Kalkulationsgrundlage'!J175</f>
        <v>#VALUE!</v>
      </c>
      <c r="E16" s="145">
        <f>'4. Kalkulationsgrundlage'!L175</f>
        <v>0</v>
      </c>
      <c r="F16" s="145"/>
      <c r="G16" s="145"/>
      <c r="H16" s="147" t="e">
        <f>SUM(H6:H15)</f>
        <v>#VALUE!</v>
      </c>
    </row>
    <row r="17" spans="1:8" ht="27" customHeight="1" thickTop="1" x14ac:dyDescent="0.2">
      <c r="A17" s="133" t="s">
        <v>196</v>
      </c>
      <c r="B17" s="53"/>
      <c r="C17" s="53"/>
      <c r="D17" s="53"/>
      <c r="E17" s="53"/>
      <c r="F17" s="53"/>
      <c r="G17" s="53"/>
      <c r="H17" s="53"/>
    </row>
    <row r="18" spans="1:8" ht="12.75" x14ac:dyDescent="0.2">
      <c r="A18" s="133"/>
      <c r="B18" s="53"/>
      <c r="C18" s="53"/>
      <c r="D18" s="53"/>
      <c r="E18" s="53"/>
      <c r="F18" s="53"/>
      <c r="G18" s="53"/>
    </row>
    <row r="19" spans="1:8" ht="20.100000000000001" customHeight="1" x14ac:dyDescent="0.2">
      <c r="A19" s="296" t="s">
        <v>119</v>
      </c>
      <c r="H19"/>
    </row>
    <row r="20" spans="1:8" ht="20.100000000000001" customHeight="1" x14ac:dyDescent="0.2">
      <c r="A20" s="200" t="s">
        <v>130</v>
      </c>
      <c r="B20" s="201" t="e">
        <f>H16</f>
        <v>#VALUE!</v>
      </c>
      <c r="C20" s="298"/>
      <c r="H20"/>
    </row>
    <row r="21" spans="1:8" customFormat="1" ht="20.100000000000001" customHeight="1" x14ac:dyDescent="0.2">
      <c r="A21" s="200" t="s">
        <v>129</v>
      </c>
      <c r="B21" s="297"/>
      <c r="C21" s="300" t="s">
        <v>197</v>
      </c>
      <c r="D21" s="1"/>
      <c r="E21" s="1"/>
      <c r="F21" s="1"/>
      <c r="G21" s="1"/>
    </row>
    <row r="22" spans="1:8" customFormat="1" ht="20.100000000000001" customHeight="1" x14ac:dyDescent="0.2">
      <c r="A22" s="202" t="s">
        <v>132</v>
      </c>
      <c r="B22" s="205" t="e">
        <f>B20</f>
        <v>#VALUE!</v>
      </c>
      <c r="C22" s="299"/>
      <c r="G22" s="1"/>
    </row>
    <row r="23" spans="1:8" ht="26.25" customHeight="1" thickBot="1" x14ac:dyDescent="0.25">
      <c r="A23" s="290" t="s">
        <v>134</v>
      </c>
      <c r="B23" s="291" t="e">
        <f>B22*B21/100</f>
        <v>#VALUE!</v>
      </c>
      <c r="C23" s="206" t="s">
        <v>133</v>
      </c>
      <c r="E23" s="3"/>
      <c r="F23" s="3"/>
    </row>
    <row r="24" spans="1:8" customFormat="1" ht="24" customHeight="1" thickTop="1" thickBot="1" x14ac:dyDescent="0.25">
      <c r="A24" s="292" t="s">
        <v>135</v>
      </c>
      <c r="B24" s="293">
        <f>_xlfn.NUMBERVALUE(Deckblatt!E28,",",".")</f>
        <v>0</v>
      </c>
      <c r="C24" s="206" t="e">
        <f>ROUND(B24*100/B21,4)</f>
        <v>#DIV/0!</v>
      </c>
    </row>
    <row r="25" spans="1:8" customFormat="1" ht="20.100000000000001" customHeight="1" thickTop="1" x14ac:dyDescent="0.2">
      <c r="A25" s="203" t="s">
        <v>131</v>
      </c>
      <c r="B25" s="204" t="e">
        <f>IF(B22&gt;C24,B22-C24,0)</f>
        <v>#VALUE!</v>
      </c>
      <c r="C25" s="299"/>
      <c r="D25" s="1"/>
      <c r="F25" s="199"/>
      <c r="G25" s="1"/>
    </row>
    <row r="26" spans="1:8" ht="24" customHeight="1" x14ac:dyDescent="0.2">
      <c r="A26" s="202" t="s">
        <v>136</v>
      </c>
      <c r="B26" s="205" t="e">
        <f>B22-B25</f>
        <v>#VALUE!</v>
      </c>
      <c r="C26" s="298"/>
    </row>
    <row r="27" spans="1:8" ht="24.95" customHeight="1" x14ac:dyDescent="0.2">
      <c r="A27" s="294" t="s">
        <v>137</v>
      </c>
      <c r="B27" s="295" t="e">
        <f>MIN(B23,B24)</f>
        <v>#VALUE!</v>
      </c>
      <c r="C27" s="298"/>
      <c r="D27" s="3"/>
    </row>
    <row r="28" spans="1:8" x14ac:dyDescent="0.2">
      <c r="B28" s="195"/>
    </row>
    <row r="29" spans="1:8" x14ac:dyDescent="0.2">
      <c r="B29" s="195"/>
    </row>
    <row r="30" spans="1:8" x14ac:dyDescent="0.2">
      <c r="B30" s="195"/>
    </row>
    <row r="31" spans="1:8" x14ac:dyDescent="0.2">
      <c r="B31" s="195"/>
    </row>
  </sheetData>
  <sheetProtection password="E5AF" sheet="1" objects="1" scenarios="1" selectLockedCells="1"/>
  <mergeCells count="1">
    <mergeCell ref="A2:H2"/>
  </mergeCells>
  <dataValidations count="1">
    <dataValidation type="list" allowBlank="1" showInputMessage="1" showErrorMessage="1" promptTitle="Auswahl Fördersatz" sqref="B21">
      <formula1>"25,35,40,45,50,60,80,90,100"</formula1>
    </dataValidation>
  </dataValidations>
  <pageMargins left="0.70866141732283472" right="0.51181102362204722" top="0.70866141732283472" bottom="0.39370078740157483" header="0.31496062992125984" footer="0.31496062992125984"/>
  <pageSetup paperSize="9" scale="68" orientation="portrait" r:id="rId1"/>
  <headerFooter>
    <oddHeader>&amp;R&amp;G</oddHeader>
    <oddFooter>&amp;L&amp;9TAB-10968/05.25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Deckblatt</vt:lpstr>
      <vt:lpstr>1. weitere Angaben zum Antrag</vt:lpstr>
      <vt:lpstr>2. Personalplanung</vt:lpstr>
      <vt:lpstr>3. Anlage Reisekosten</vt:lpstr>
      <vt:lpstr>4. Kalkulationsgrundlage</vt:lpstr>
      <vt:lpstr>5. Ausgabenplan</vt:lpstr>
      <vt:lpstr>'2. Personalplanung'!Druckbereich</vt:lpstr>
      <vt:lpstr>'3. Anlage Reisekosten'!Drucktitel</vt:lpstr>
      <vt:lpstr>'4. Kalkulationsgrundlage'!Drucktitel</vt:lpstr>
      <vt:lpstr>'5. Ausgabenplan'!Drucktitel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IFL-ZFL Antrag Anlage 2 Vorhabenskonzept</dc:title>
  <dc:creator>Thüringer Aufbaubank</dc:creator>
  <cp:lastModifiedBy>Petra Forelle</cp:lastModifiedBy>
  <cp:lastPrinted>2025-05-14T11:17:53Z</cp:lastPrinted>
  <dcterms:created xsi:type="dcterms:W3CDTF">2015-03-18T07:13:25Z</dcterms:created>
  <dcterms:modified xsi:type="dcterms:W3CDTF">2025-05-14T11:22:52Z</dcterms:modified>
</cp:coreProperties>
</file>