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N:\AIU\18 Agrar\Programme\2015 Zusammenarbeit LFE\Programmspez Schreiben_Formulare\04 Abruf, VWN\"/>
    </mc:Choice>
  </mc:AlternateContent>
  <bookViews>
    <workbookView xWindow="0" yWindow="0" windowWidth="28800" windowHeight="12300" activeTab="2"/>
  </bookViews>
  <sheets>
    <sheet name="Hinweise" sheetId="3" r:id="rId1"/>
    <sheet name="Bew. bis 06-2019" sheetId="1" r:id="rId2"/>
    <sheet name="Bew. ab 07-2019" sheetId="2" r:id="rId3"/>
  </sheets>
  <definedNames>
    <definedName name="Ausgabenart" localSheetId="0">Hinweise!#REF!</definedName>
    <definedName name="Ausgabenart">#REF!</definedName>
    <definedName name="Ausgabenart2" localSheetId="0">#REF!</definedName>
    <definedName name="Ausgabenart2">#REF!</definedName>
    <definedName name="_xlnm.Print_Area" localSheetId="2">'Bew. ab 07-2019'!$A$1:$AG$43</definedName>
    <definedName name="_xlnm.Print_Area" localSheetId="1">'Bew. bis 06-2019'!$A$1:$AG$48</definedName>
    <definedName name="_xlnm.Print_Area" localSheetId="0">Hinweise!$A$1:$H$25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" i="2" l="1"/>
  <c r="L9" i="2"/>
  <c r="U11" i="2" s="1"/>
  <c r="AG24" i="2" l="1"/>
  <c r="AG25" i="2"/>
  <c r="AG26" i="2"/>
  <c r="AG22" i="2"/>
  <c r="AG23" i="1" l="1"/>
  <c r="AG25" i="1"/>
  <c r="AG26" i="1"/>
  <c r="AG27" i="1"/>
  <c r="AG21" i="1"/>
  <c r="B32" i="1" s="1"/>
  <c r="AG29" i="2" l="1"/>
  <c r="AG28" i="2"/>
  <c r="AG23" i="2"/>
  <c r="AG21" i="2"/>
  <c r="AG20" i="2"/>
  <c r="AG18" i="2"/>
  <c r="AG17" i="2"/>
  <c r="S15" i="1" l="1"/>
  <c r="C30" i="2" l="1"/>
  <c r="C32" i="2" s="1"/>
  <c r="D30" i="2"/>
  <c r="D32" i="2" s="1"/>
  <c r="E30" i="2"/>
  <c r="E32" i="2" s="1"/>
  <c r="F30" i="2"/>
  <c r="F32" i="2" s="1"/>
  <c r="G30" i="2"/>
  <c r="G32" i="2" s="1"/>
  <c r="H30" i="2"/>
  <c r="H32" i="2" s="1"/>
  <c r="I30" i="2"/>
  <c r="I32" i="2" s="1"/>
  <c r="J30" i="2"/>
  <c r="J32" i="2" s="1"/>
  <c r="K30" i="2"/>
  <c r="K32" i="2" s="1"/>
  <c r="L30" i="2"/>
  <c r="L32" i="2" s="1"/>
  <c r="M30" i="2"/>
  <c r="M32" i="2" s="1"/>
  <c r="N30" i="2"/>
  <c r="O30" i="2"/>
  <c r="O32" i="2" s="1"/>
  <c r="P30" i="2"/>
  <c r="P32" i="2" s="1"/>
  <c r="Q30" i="2"/>
  <c r="Q32" i="2" s="1"/>
  <c r="R30" i="2"/>
  <c r="R32" i="2" s="1"/>
  <c r="S30" i="2"/>
  <c r="S32" i="2" s="1"/>
  <c r="T30" i="2"/>
  <c r="T32" i="2" s="1"/>
  <c r="U30" i="2"/>
  <c r="U32" i="2" s="1"/>
  <c r="V30" i="2"/>
  <c r="V32" i="2" s="1"/>
  <c r="W30" i="2"/>
  <c r="W32" i="2" s="1"/>
  <c r="X30" i="2"/>
  <c r="X32" i="2" s="1"/>
  <c r="Y30" i="2"/>
  <c r="Y32" i="2" s="1"/>
  <c r="Z30" i="2"/>
  <c r="Z32" i="2" s="1"/>
  <c r="AA30" i="2"/>
  <c r="AA32" i="2" s="1"/>
  <c r="AB30" i="2"/>
  <c r="AC30" i="2"/>
  <c r="AC32" i="2" s="1"/>
  <c r="AD30" i="2"/>
  <c r="AD32" i="2" s="1"/>
  <c r="AE30" i="2"/>
  <c r="AE32" i="2" s="1"/>
  <c r="AF30" i="2"/>
  <c r="AF32" i="2" s="1"/>
  <c r="B30" i="2"/>
  <c r="B32" i="2" s="1"/>
  <c r="AB32" i="2" l="1"/>
  <c r="AG30" i="2"/>
  <c r="N32" i="2"/>
  <c r="AF29" i="1" l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9" i="1" l="1"/>
  <c r="B33" i="1"/>
  <c r="B34" i="1" l="1"/>
  <c r="AG14" i="1" s="1"/>
  <c r="D33" i="1" l="1"/>
  <c r="P33" i="1" s="1"/>
  <c r="D32" i="1"/>
  <c r="D34" i="1" l="1"/>
  <c r="J33" i="1"/>
  <c r="AG33" i="1" s="1"/>
  <c r="AG36" i="1"/>
  <c r="AG37" i="1" s="1"/>
  <c r="P32" i="1"/>
  <c r="P34" i="1" s="1"/>
  <c r="J32" i="1"/>
  <c r="AG32" i="1" l="1"/>
  <c r="AG34" i="1" s="1"/>
  <c r="J34" i="1"/>
  <c r="AG10" i="2"/>
  <c r="AG15" i="2" s="1"/>
  <c r="AG32" i="2" s="1"/>
  <c r="AG34" i="2" l="1"/>
  <c r="AG35" i="2" s="1"/>
</calcChain>
</file>

<file path=xl/sharedStrings.xml><?xml version="1.0" encoding="utf-8"?>
<sst xmlns="http://schemas.openxmlformats.org/spreadsheetml/2006/main" count="187" uniqueCount="133">
  <si>
    <r>
      <t xml:space="preserve">Anlage 1a zum Verwendungsnachweis Teil I und II </t>
    </r>
    <r>
      <rPr>
        <sz val="9"/>
        <rFont val="Arial"/>
        <family val="2"/>
      </rPr>
      <t xml:space="preserve"> Förderung der Zusammenarbeit in der Land-, Forst- und Ernährungswirtschaft (LFE)</t>
    </r>
  </si>
  <si>
    <t>Hinweise:</t>
  </si>
  <si>
    <r>
      <t xml:space="preserve">Für diesen Nachweis ist eine </t>
    </r>
    <r>
      <rPr>
        <b/>
        <sz val="10"/>
        <color rgb="FFFF0000"/>
        <rFont val="Arial"/>
        <family val="2"/>
      </rPr>
      <t xml:space="preserve">eindeutige Beleg-Nr. </t>
    </r>
    <r>
      <rPr>
        <sz val="10"/>
        <rFont val="Arial"/>
        <family val="2"/>
      </rPr>
      <t>eigenständig zu vergeben (kurz und präzise).</t>
    </r>
  </si>
  <si>
    <t>Dieses Formular ist im Original und in Kopie einzureichen.</t>
  </si>
  <si>
    <t>Name der Kooperation</t>
  </si>
  <si>
    <t>Projekt-Nr.</t>
  </si>
  <si>
    <t>eindeutige Beleg-Nr.</t>
  </si>
  <si>
    <t>Kooperationspartner</t>
  </si>
  <si>
    <t>RV-Brutto</t>
  </si>
  <si>
    <t>RV-Brutto inkl. Pauschale AG-Anteil</t>
  </si>
  <si>
    <t>Anteil projektbezogene Zeiten 
an geleisteten Gesamtstunden</t>
  </si>
  <si>
    <t>Tätigkeiten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</si>
  <si>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</si>
  <si>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</si>
  <si>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</si>
  <si>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</si>
  <si>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</si>
  <si>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</si>
  <si>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</si>
  <si>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</si>
  <si>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</si>
  <si>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</si>
  <si>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</si>
  <si>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</si>
  <si>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</si>
  <si>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</si>
  <si>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</si>
  <si>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</si>
  <si>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</si>
  <si>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</si>
  <si>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</si>
  <si>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</si>
  <si>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</si>
  <si>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</si>
  <si>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</si>
  <si>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</si>
  <si>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</si>
  <si>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</si>
  <si>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</si>
  <si>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</si>
  <si>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</si>
  <si>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</si>
  <si>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</si>
  <si>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Stunden</t>
  </si>
  <si>
    <t>projektbezogene Zeiten</t>
  </si>
  <si>
    <t>nicht projektbezogene Zeiten</t>
  </si>
  <si>
    <t xml:space="preserve">Urlaub (U) , Krankheit (K) , Feiertage (F) </t>
  </si>
  <si>
    <t>Zeitausgleich (ZA) für Überstunden innerhalb des Projektzeitraumes</t>
  </si>
  <si>
    <t>Zeitausgleich (ZA) für Überstunden 
vor Projektbeginn</t>
  </si>
  <si>
    <r>
      <rPr>
        <b/>
        <sz val="8"/>
        <rFont val="Symbol"/>
        <family val="1"/>
        <charset val="2"/>
      </rPr>
      <t xml:space="preserve">S </t>
    </r>
    <r>
      <rPr>
        <b/>
        <sz val="8"/>
        <rFont val="Arial"/>
        <family val="2"/>
      </rPr>
      <t>Stunden (max. 10,00 Std/Tag)</t>
    </r>
  </si>
  <si>
    <t>Zusammenfassung</t>
  </si>
  <si>
    <t>projektbezogen</t>
  </si>
  <si>
    <t>anteilig U, K, F</t>
  </si>
  <si>
    <t>anteilig ZA innerhalb</t>
  </si>
  <si>
    <t>projektbezogen (einschl. U, K, F, ZA innerhalb)</t>
  </si>
  <si>
    <t>nicht  projektbezogen</t>
  </si>
  <si>
    <t>nicht  projektbezogen (einschl. U, K, F, ZA innerhalb und vor Projektbeginn)</t>
  </si>
  <si>
    <t>Gesamt</t>
  </si>
  <si>
    <r>
      <rPr>
        <b/>
        <sz val="8"/>
        <rFont val="Symbol"/>
        <family val="1"/>
        <charset val="2"/>
      </rPr>
      <t>S</t>
    </r>
    <r>
      <rPr>
        <b/>
        <sz val="7"/>
        <rFont val="Arial"/>
        <family val="2"/>
      </rPr>
      <t xml:space="preserve"> U, K, F</t>
    </r>
  </si>
  <si>
    <r>
      <rPr>
        <b/>
        <sz val="8"/>
        <rFont val="Symbol"/>
        <family val="1"/>
        <charset val="2"/>
      </rPr>
      <t>S</t>
    </r>
    <r>
      <rPr>
        <b/>
        <sz val="7"/>
        <rFont val="Arial"/>
        <family val="2"/>
      </rPr>
      <t xml:space="preserve"> ZA innerhalb</t>
    </r>
  </si>
  <si>
    <t>Erläuterungen:</t>
  </si>
  <si>
    <t>RV-Brutto:</t>
  </si>
  <si>
    <t>projektbezogene Tätigkeiten:</t>
  </si>
  <si>
    <t>- beziehen sich unmittelbar auf das bewilligte Projekt und sind zu dessen Durchführung notwendig</t>
  </si>
  <si>
    <t>nicht projektbezogene Tätigkeiten:</t>
  </si>
  <si>
    <t>- beziehen sich nicht auf das bewilligte Projekt (Grundfinanzierung, andere Projekte, sonstige Zeiten)</t>
  </si>
  <si>
    <t xml:space="preserve">Urlaub, Krankheit und Feiertage: </t>
  </si>
  <si>
    <t>- Eintragung Std. gem. Wochenarbeitszeit, bspw. bei einer 40-Std.-Woche: 8 Std. pro Tag</t>
  </si>
  <si>
    <t>Tage ohne Entgeltzahlung Arbeitgeber:</t>
  </si>
  <si>
    <t>- sind im Stundennachweis nicht zu erfassen, bspw. Kind krank, Elternzeit, Mutterschutz</t>
  </si>
  <si>
    <t>Gesamtstunden je Arbeitstag:</t>
  </si>
  <si>
    <t xml:space="preserve">Hiermit wird bestätigt, dass die Beiträge zu Steuern und Sozialversicherung vollständig und fristgerecht an die zuständigen Stellen gezahlt wurden. </t>
  </si>
  <si>
    <t>Datum</t>
  </si>
  <si>
    <t>Unterschrift des Projektmitarbeiters</t>
  </si>
  <si>
    <t>Stempel, Unterschrift des/der Vertretungsberechtigten des Kooperationspartners</t>
  </si>
  <si>
    <t>Die Anlage 3 (Erklärung zur Projekttätigkeit) einschließlich Arbeitsvertrag für den genannten Projektmitarbeiter wird mit diesem Abrufantrag eingereicht.</t>
  </si>
  <si>
    <t>Die Anlage 3 (Erklärung zur Projekttätigkeit) einschließlich Arbeitsvertrag für den genannten Projektmitarbeiter wurde bereits mit einem vorangegangenen Abrufantrag eingereicht.</t>
  </si>
  <si>
    <t>Die Anlage 10 (Erklärung zur Projekttätigkeit) einschließlich Arbeitsvertrag wurde für den genannten Projektmitarbeiter bereits mit Antragstellung eingereicht. Seither gab es keine Änderungen.</t>
  </si>
  <si>
    <t>Leistungsgruppe</t>
  </si>
  <si>
    <t>Stundensatz (EUR)</t>
  </si>
  <si>
    <t>Bearbeitungshinweise zur Verwendung der Tabellenblätter</t>
  </si>
  <si>
    <t>Diese Datei enthält zwei Tabellenblätter für die Bearbeitung.</t>
  </si>
  <si>
    <t>Bitte verwenden Sie nur das für Ihr Vorhaben zutreffende Tabellenblatt.</t>
  </si>
  <si>
    <t>1. Bewilligung bis 06-2019:</t>
  </si>
  <si>
    <t>Dieses Tabellenblatt ist für Vorhaben mit Antragstellung für 2015-2018 zu verwenden.</t>
  </si>
  <si>
    <t>2. Bewilligung ab 07-2019:</t>
  </si>
  <si>
    <t>Dieses Tabellenblatt ist für Vorhaben mit Antragstellung ab 2019 zu verwenden.</t>
  </si>
  <si>
    <t>LG</t>
  </si>
  <si>
    <t>Jahr der Antragstellung</t>
  </si>
  <si>
    <r>
      <rPr>
        <b/>
        <sz val="8"/>
        <rFont val="Symbol"/>
        <family val="1"/>
        <charset val="2"/>
      </rPr>
      <t xml:space="preserve">S </t>
    </r>
    <r>
      <rPr>
        <b/>
        <sz val="8"/>
        <rFont val="Arial"/>
        <family val="2"/>
      </rPr>
      <t>Nicht-Projektstunden</t>
    </r>
  </si>
  <si>
    <t>Projektstunden</t>
  </si>
  <si>
    <t>Stundenabrechnung</t>
  </si>
  <si>
    <r>
      <rPr>
        <vertAlign val="superscript"/>
        <sz val="8"/>
        <color rgb="FFFF0000"/>
        <rFont val="Arial"/>
        <family val="2"/>
      </rPr>
      <t>1)</t>
    </r>
    <r>
      <rPr>
        <sz val="8"/>
        <color theme="1"/>
        <rFont val="Arial"/>
        <family val="2"/>
      </rPr>
      <t xml:space="preserve"> beziehen sich nicht auf das bewilligte Projekt (z.B. Grundfinanzierung, betriebliche Tätigkeiten) - andere Förderprojekte sind in diesen Zeiten nicht enthalten</t>
    </r>
  </si>
  <si>
    <r>
      <rPr>
        <vertAlign val="superscript"/>
        <sz val="8"/>
        <color rgb="FFFF0000"/>
        <rFont val="Arial"/>
        <family val="2"/>
      </rPr>
      <t>2)</t>
    </r>
    <r>
      <rPr>
        <sz val="8"/>
        <color theme="1"/>
        <rFont val="Arial"/>
        <family val="2"/>
      </rPr>
      <t xml:space="preserve"> Urlaub, Krankheit, Feiertage, Zeitausgleich für Überstunden etc.: Bei Urlaub, Krankheit Feiertag = Eintragung Std. gem. Wochenarbeitszeit, bspw. bei einer 40-Std.-Woche = 8 Std. pro Tag</t>
    </r>
  </si>
  <si>
    <r>
      <rPr>
        <vertAlign val="superscript"/>
        <sz val="8"/>
        <color rgb="FFFF0000"/>
        <rFont val="Arial"/>
        <family val="2"/>
      </rPr>
      <t>4)</t>
    </r>
    <r>
      <rPr>
        <sz val="8"/>
        <rFont val="Arial"/>
        <family val="2"/>
      </rPr>
      <t xml:space="preserve"> die max. Std.-Anzahl je Arbeitstag ist gemäß § 3 Arbeitszeitgesetz auf 10,0 Std. begrenzt (Ausnahmen sind schriftlich zu begründen)</t>
    </r>
  </si>
  <si>
    <r>
      <t xml:space="preserve">nicht projektbezogene Zeiten </t>
    </r>
    <r>
      <rPr>
        <b/>
        <vertAlign val="superscript"/>
        <sz val="8"/>
        <color rgb="FFFF0000"/>
        <rFont val="Arial"/>
        <family val="2"/>
      </rPr>
      <t>1)</t>
    </r>
  </si>
  <si>
    <r>
      <t xml:space="preserve">Fehlzeiten / Abwesenheit </t>
    </r>
    <r>
      <rPr>
        <b/>
        <vertAlign val="superscript"/>
        <sz val="8"/>
        <color rgb="FFFF0000"/>
        <rFont val="Arial"/>
        <family val="2"/>
      </rPr>
      <t>2)</t>
    </r>
  </si>
  <si>
    <r>
      <t xml:space="preserve">andere geförderte Projekte: </t>
    </r>
    <r>
      <rPr>
        <b/>
        <vertAlign val="superscript"/>
        <sz val="8"/>
        <color rgb="FFFF0000"/>
        <rFont val="Arial"/>
        <family val="2"/>
      </rPr>
      <t>3)</t>
    </r>
  </si>
  <si>
    <r>
      <rPr>
        <b/>
        <sz val="8"/>
        <rFont val="Symbol"/>
        <family val="1"/>
        <charset val="2"/>
      </rPr>
      <t xml:space="preserve">S </t>
    </r>
    <r>
      <rPr>
        <b/>
        <sz val="8"/>
        <rFont val="Arial"/>
        <family val="2"/>
      </rPr>
      <t xml:space="preserve">Stunden (max. 10,00 Std/Tag) </t>
    </r>
    <r>
      <rPr>
        <b/>
        <vertAlign val="superscript"/>
        <sz val="8"/>
        <color rgb="FFFF0000"/>
        <rFont val="Arial"/>
        <family val="2"/>
      </rPr>
      <t>4)</t>
    </r>
  </si>
  <si>
    <t>zuwendungsfähige Personalausgaben</t>
  </si>
  <si>
    <t xml:space="preserve">anteilige Gemeinkostenpauschale (15 %) </t>
  </si>
  <si>
    <t xml:space="preserve">Bei Projektmitarbeitern, die ausschließlich in dem geförderten Vorhaben tätig sind, ist der nachfolgende Stundennachweis nicht auszufüllen. Die zuwendungsfähigen Personalausgaben werden automatisch ermittelt. </t>
  </si>
  <si>
    <r>
      <t xml:space="preserve">Seit Einreichung mit Antragstellung gab es </t>
    </r>
    <r>
      <rPr>
        <b/>
        <sz val="10"/>
        <rFont val="Arial"/>
        <family val="2"/>
      </rPr>
      <t>keine</t>
    </r>
    <r>
      <rPr>
        <sz val="10"/>
        <rFont val="Arial"/>
        <family val="2"/>
      </rPr>
      <t xml:space="preserve"> Änderungen.</t>
    </r>
  </si>
  <si>
    <r>
      <t xml:space="preserve">Seit Einreichung mit Antragstellung gab es </t>
    </r>
    <r>
      <rPr>
        <b/>
        <sz val="10"/>
        <rFont val="Arial"/>
        <family val="2"/>
      </rPr>
      <t>wesentliche</t>
    </r>
    <r>
      <rPr>
        <sz val="10"/>
        <rFont val="Arial"/>
        <family val="2"/>
      </rPr>
      <t xml:space="preserve"> Änderungen. </t>
    </r>
    <r>
      <rPr>
        <b/>
        <sz val="10"/>
        <color rgb="FFFF0000"/>
        <rFont val="Arial"/>
        <family val="2"/>
      </rPr>
      <t>Anlage 3</t>
    </r>
    <r>
      <rPr>
        <sz val="10"/>
        <rFont val="Arial"/>
        <family val="2"/>
      </rPr>
      <t xml:space="preserve"> wird mit diesem Abruf eingereicht.</t>
    </r>
  </si>
  <si>
    <r>
      <t xml:space="preserve">Seit Einreichung mit Antragstellung gab es </t>
    </r>
    <r>
      <rPr>
        <b/>
        <sz val="10"/>
        <rFont val="Arial"/>
        <family val="2"/>
      </rPr>
      <t>wesentliche</t>
    </r>
    <r>
      <rPr>
        <sz val="10"/>
        <rFont val="Arial"/>
        <family val="2"/>
      </rPr>
      <t xml:space="preserve"> Änderungen. </t>
    </r>
    <r>
      <rPr>
        <b/>
        <sz val="10"/>
        <color rgb="FFFF0000"/>
        <rFont val="Arial"/>
        <family val="2"/>
      </rPr>
      <t>Anlage 3</t>
    </r>
    <r>
      <rPr>
        <sz val="10"/>
        <rFont val="Arial"/>
        <family val="2"/>
      </rPr>
      <t xml:space="preserve"> wurde mit einem vorherigen Abruf eingereicht.</t>
    </r>
  </si>
  <si>
    <t>Lag mit Antragstellung nicht vor. Anlage 3 wird mit diesem Abruf eingereicht.</t>
  </si>
  <si>
    <t>Lag mit Antragstellung nicht vor. Anlage 3 wurde mit einem vorherigen Abruf eingereicht.</t>
  </si>
  <si>
    <t>Anlage 10 (Erklärung zur Projekttätigkeit):</t>
  </si>
  <si>
    <t>Ist der Projektmitarbeiter ausschließlich in dem geförderten Vorhaben tätig?</t>
  </si>
  <si>
    <t>Arbeitsvertrag:</t>
  </si>
  <si>
    <r>
      <t xml:space="preserve">Die </t>
    </r>
    <r>
      <rPr>
        <b/>
        <sz val="10"/>
        <color indexed="10"/>
        <rFont val="Arial"/>
        <family val="2"/>
      </rPr>
      <t xml:space="preserve">Gehaltsabrechnung (Nachweis RV-Brutto und Netto-Zahlbetrag) </t>
    </r>
    <r>
      <rPr>
        <sz val="10"/>
        <rFont val="Arial"/>
        <family val="2"/>
      </rPr>
      <t xml:space="preserve">einschließlich des </t>
    </r>
    <r>
      <rPr>
        <b/>
        <sz val="10"/>
        <color indexed="10"/>
        <rFont val="Arial"/>
        <family val="2"/>
      </rPr>
      <t xml:space="preserve">Bezahlnachweises </t>
    </r>
    <r>
      <rPr>
        <sz val="10"/>
        <rFont val="Arial"/>
        <family val="2"/>
      </rPr>
      <t>sind bei Angestellten beizufügen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 xml:space="preserve">Für die AG-Anteile wird gemäß Richtlinie eine </t>
    </r>
    <r>
      <rPr>
        <b/>
        <sz val="10"/>
        <color rgb="FFFF0000"/>
        <rFont val="Arial"/>
        <family val="2"/>
      </rPr>
      <t>Pauschale i. H. v. 20 %</t>
    </r>
    <r>
      <rPr>
        <sz val="10"/>
        <rFont val="Arial"/>
        <family val="2"/>
      </rPr>
      <t xml:space="preserve"> angesetzt.</t>
    </r>
  </si>
  <si>
    <t xml:space="preserve">- Rentenversichungspflichtiges Bruttogehalt gem. Gehaltsabrechnung bzw. Tabellenentgelt gem. TV-L </t>
  </si>
  <si>
    <t>Der Arbeitsvertrag liegt der TAB bereits vor. Seither gab es keine Änderungen.</t>
  </si>
  <si>
    <t>Der Arbeitsvertrag liegt der TAB bereits vor. Seither gab es wesentliche Änderungen. Die Ergänzung bzw. die Änderungen werden mit diesem Abruf eingereicht.</t>
  </si>
  <si>
    <t>Der Arbeitsvertrag wurde der TAB bisher noch nicht vorgelegt und wird mit diesem Abruf eingereicht.</t>
  </si>
  <si>
    <r>
      <rPr>
        <vertAlign val="superscript"/>
        <sz val="8"/>
        <color rgb="FFFF0000"/>
        <rFont val="Arial"/>
        <family val="2"/>
      </rPr>
      <t>3)</t>
    </r>
    <r>
      <rPr>
        <sz val="8"/>
        <color theme="1"/>
        <rFont val="Arial"/>
        <family val="2"/>
      </rPr>
      <t xml:space="preserve"> hier sind die Zeiten, die im Rahmen anderer Förderprojekte (Angabe der Projekt-Nr.) geleistet wurden, zu erfassen</t>
    </r>
  </si>
  <si>
    <r>
      <t xml:space="preserve">Personalausgaben - Stundennachweis </t>
    </r>
    <r>
      <rPr>
        <b/>
        <sz val="12"/>
        <rFont val="Arial"/>
        <family val="2"/>
      </rPr>
      <t xml:space="preserve"> (für Bewilligungen ab Antragstellung 30.06.2019)</t>
    </r>
  </si>
  <si>
    <r>
      <t xml:space="preserve">Personalausgaben - Stundennachweis  </t>
    </r>
    <r>
      <rPr>
        <b/>
        <sz val="12"/>
        <rFont val="Arial"/>
        <family val="2"/>
      </rPr>
      <t>(für Bewilligungen bis Antragstellung 30.06.2018)</t>
    </r>
  </si>
  <si>
    <t>Monatswerte (informativ)</t>
  </si>
  <si>
    <t>Die gelb markierten Felder im Formularkopf sind vollständig auszufüllen, da die zuwendungsfähigen Personalausgaben sonst nicht korrekt ermittelt werden können.</t>
  </si>
  <si>
    <r>
      <t>Abrechnungsmonat</t>
    </r>
    <r>
      <rPr>
        <sz val="8"/>
        <rFont val="Arial"/>
        <family val="2"/>
      </rPr>
      <t xml:space="preserve"> (MM / JJJJ)</t>
    </r>
  </si>
  <si>
    <r>
      <t xml:space="preserve">Projektmitarbeiter </t>
    </r>
    <r>
      <rPr>
        <sz val="8"/>
        <rFont val="Arial"/>
        <family val="2"/>
      </rPr>
      <t>(Vorname Name)</t>
    </r>
  </si>
  <si>
    <r>
      <t xml:space="preserve">Abrechnungsmonat </t>
    </r>
    <r>
      <rPr>
        <sz val="8"/>
        <rFont val="Arial"/>
        <family val="2"/>
      </rPr>
      <t>(MM / JJJJ)</t>
    </r>
  </si>
  <si>
    <r>
      <t>Anteil projektbezogene Zeiten an max. zuwendungs-fähiger Standardarbeitszeit (</t>
    </r>
    <r>
      <rPr>
        <sz val="8"/>
        <rFont val="Symbol"/>
        <family val="1"/>
        <charset val="2"/>
      </rPr>
      <t>Æ</t>
    </r>
    <r>
      <rPr>
        <sz val="8"/>
        <rFont val="Arial"/>
        <family val="2"/>
      </rPr>
      <t xml:space="preserve"> 143,33 Std./Monat)</t>
    </r>
  </si>
  <si>
    <r>
      <t xml:space="preserve">Ist der Projektmitarbeiter lt. Arbeitsvertrag </t>
    </r>
    <r>
      <rPr>
        <b/>
        <sz val="9"/>
        <color rgb="FFFF0000"/>
        <rFont val="Arial"/>
        <family val="2"/>
      </rPr>
      <t>ausschließlich</t>
    </r>
    <r>
      <rPr>
        <b/>
        <sz val="9"/>
        <rFont val="Arial"/>
        <family val="2"/>
      </rPr>
      <t xml:space="preserve"> für das Projekt tätig?</t>
    </r>
  </si>
  <si>
    <r>
      <t xml:space="preserve">- die max. Std.-Anzahl je Arbeitstag ist gemäß § 3 Arbeitszeitgesetz auf </t>
    </r>
    <r>
      <rPr>
        <b/>
        <u/>
        <sz val="8"/>
        <color rgb="FFFF0000"/>
        <rFont val="Arial"/>
        <family val="2"/>
      </rPr>
      <t>10,0 Std.</t>
    </r>
    <r>
      <rPr>
        <sz val="8"/>
        <color rgb="FFFF0000"/>
        <rFont val="Arial"/>
        <family val="2"/>
      </rPr>
      <t xml:space="preserve"> begrenzt (Ausnahmen sind zu begründen)</t>
    </r>
  </si>
  <si>
    <t xml:space="preserve">Begründung / Anmerkungen zu Mehrarbeit (&gt;10 Std.), Wochenend- u. Feiertagsarbeit: </t>
  </si>
  <si>
    <r>
      <t xml:space="preserve">Wenn "JA": Wie hoch ist die </t>
    </r>
    <r>
      <rPr>
        <b/>
        <sz val="9"/>
        <color rgb="FFFF0000"/>
        <rFont val="Arial"/>
        <family val="2"/>
      </rPr>
      <t>Wochenarbeitszeit</t>
    </r>
    <r>
      <rPr>
        <b/>
        <sz val="9"/>
        <rFont val="Arial"/>
        <family val="2"/>
      </rPr>
      <t xml:space="preserve"> lt. Arbeitsvertrag? 
</t>
    </r>
    <r>
      <rPr>
        <sz val="9"/>
        <rFont val="Arial"/>
        <family val="2"/>
      </rPr>
      <t>(z. B. 40 Std., 35 Std. etc.)</t>
    </r>
  </si>
  <si>
    <r>
      <t xml:space="preserve">Bei Projektmitarbeitern, die </t>
    </r>
    <r>
      <rPr>
        <b/>
        <sz val="9"/>
        <rFont val="Arial"/>
        <family val="2"/>
      </rPr>
      <t>Voll-</t>
    </r>
    <r>
      <rPr>
        <b/>
        <sz val="9"/>
        <color rgb="FFFF0000"/>
        <rFont val="Arial"/>
        <family val="2"/>
      </rPr>
      <t xml:space="preserve"> oder </t>
    </r>
    <r>
      <rPr>
        <b/>
        <sz val="9"/>
        <rFont val="Arial"/>
        <family val="2"/>
      </rPr>
      <t>Teilzeit</t>
    </r>
    <r>
      <rPr>
        <b/>
        <sz val="9"/>
        <color rgb="FFFF0000"/>
        <rFont val="Arial"/>
        <family val="2"/>
      </rPr>
      <t xml:space="preserve"> jedoch </t>
    </r>
    <r>
      <rPr>
        <b/>
        <u/>
        <sz val="9"/>
        <rFont val="Arial"/>
        <family val="2"/>
      </rPr>
      <t>ausschließlich</t>
    </r>
    <r>
      <rPr>
        <b/>
        <sz val="9"/>
        <color rgb="FFFF0000"/>
        <rFont val="Arial"/>
        <family val="2"/>
      </rPr>
      <t xml:space="preserve"> in dem geförderten Vorhaben tätig sind, ist der nachfolgende Stundennachweis nicht auszufüllen. Die zuwendungsfähigen Personalausgaben werden automatisch ermittelt. </t>
    </r>
  </si>
  <si>
    <t xml:space="preserve">Bei Projektmitarbeitern, die zum Zeitpunkt der Bewilligung namentlich noch nicht bekannt waren (Anlage 10 lag zum Antrag nicht vor), </t>
  </si>
  <si>
    <r>
      <t xml:space="preserve">ist vor der erstmaligen Abrechnung eine Leistungsgruppe zuzuordnen (Anlage 3 ist </t>
    </r>
    <r>
      <rPr>
        <b/>
        <u/>
        <sz val="11"/>
        <rFont val="Arial"/>
        <family val="2"/>
      </rPr>
      <t>vor</t>
    </r>
    <r>
      <rPr>
        <sz val="11"/>
        <rFont val="Arial"/>
        <family val="2"/>
      </rPr>
      <t xml:space="preserve"> Abrufstellung einzureichen)</t>
    </r>
  </si>
  <si>
    <t>Wesentliche Änderungen im Arbeitsvertrag sind mitzuteilen (ggfs. Ergänzung zum Arbeitsvertrag in Kopie einreichen).</t>
  </si>
  <si>
    <t>Gelb markierte Felder im Formularkopf sind vollständig auszufüllen, da sonst die zuwendungsf. Personalausgaben nicht korrekt ermittelt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</si>
</sst>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.00\ &quot;Std&quot;"/>
    <numFmt numFmtId="166" formatCode="mm\ \/\ yyyy"/>
    <numFmt numFmtId="167" formatCode="0.0"/>
  </numFmts>
  <fonts count="3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8"/>
      <name val="Symbol"/>
      <family val="1"/>
      <charset val="2"/>
    </font>
    <font>
      <sz val="7"/>
      <name val="Arial"/>
      <family val="2"/>
    </font>
    <font>
      <b/>
      <sz val="7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rgb="FFFF0000"/>
      <name val="Arial"/>
      <family val="2"/>
    </font>
    <font>
      <b/>
      <vertAlign val="superscript"/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sz val="8"/>
      <name val="Symbol"/>
      <family val="1"/>
      <charset val="2"/>
    </font>
    <font>
      <sz val="12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1"/>
      <color rgb="FFFF000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9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49" fontId="6" fillId="0" borderId="0" xfId="0" applyNumberFormat="1" applyFont="1" applyBorder="1" applyAlignment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49" fontId="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vertical="center"/>
    </xf>
    <xf numFmtId="2" fontId="4" fillId="0" borderId="0" xfId="0" applyNumberFormat="1" applyFont="1" applyAlignment="1">
      <alignment vertical="center"/>
    </xf>
    <xf numFmtId="0" fontId="1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1" fontId="12" fillId="0" borderId="0" xfId="0" applyNumberFormat="1" applyFont="1" applyFill="1" applyBorder="1" applyAlignment="1" applyProtection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left" vertical="center" indent="1"/>
    </xf>
    <xf numFmtId="164" fontId="0" fillId="0" borderId="0" xfId="0" applyNumberForma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wrapText="1" indent="1"/>
    </xf>
    <xf numFmtId="10" fontId="4" fillId="0" borderId="0" xfId="0" applyNumberFormat="1" applyFont="1" applyBorder="1" applyAlignment="1" applyProtection="1">
      <alignment horizontal="center" vertical="center"/>
    </xf>
    <xf numFmtId="1" fontId="6" fillId="4" borderId="8" xfId="0" applyNumberFormat="1" applyFont="1" applyFill="1" applyBorder="1" applyAlignment="1" applyProtection="1">
      <alignment horizontal="center" vertical="center"/>
    </xf>
    <xf numFmtId="49" fontId="6" fillId="4" borderId="8" xfId="0" applyNumberFormat="1" applyFont="1" applyFill="1" applyBorder="1" applyAlignment="1" applyProtection="1">
      <alignment horizontal="center" vertical="center"/>
    </xf>
    <xf numFmtId="49" fontId="6" fillId="4" borderId="9" xfId="0" applyNumberFormat="1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2" fontId="13" fillId="0" borderId="0" xfId="0" applyNumberFormat="1" applyFont="1" applyAlignment="1">
      <alignment vertical="center"/>
    </xf>
    <xf numFmtId="1" fontId="11" fillId="0" borderId="8" xfId="0" applyNumberFormat="1" applyFont="1" applyBorder="1" applyAlignment="1" applyProtection="1">
      <alignment horizontal="left" vertical="center" indent="1"/>
    </xf>
    <xf numFmtId="2" fontId="12" fillId="2" borderId="8" xfId="0" applyNumberFormat="1" applyFont="1" applyFill="1" applyBorder="1" applyAlignment="1" applyProtection="1">
      <alignment horizontal="center" vertical="center"/>
      <protection locked="0"/>
    </xf>
    <xf numFmtId="2" fontId="12" fillId="2" borderId="9" xfId="0" applyNumberFormat="1" applyFont="1" applyFill="1" applyBorder="1" applyAlignment="1" applyProtection="1">
      <alignment horizontal="center" vertical="center"/>
      <protection locked="0"/>
    </xf>
    <xf numFmtId="2" fontId="11" fillId="5" borderId="9" xfId="0" applyNumberFormat="1" applyFont="1" applyFill="1" applyBorder="1" applyAlignment="1" applyProtection="1">
      <alignment vertical="center"/>
    </xf>
    <xf numFmtId="1" fontId="12" fillId="0" borderId="8" xfId="0" applyNumberFormat="1" applyFont="1" applyBorder="1" applyAlignment="1" applyProtection="1">
      <alignment horizontal="left" vertical="center" indent="1"/>
    </xf>
    <xf numFmtId="2" fontId="12" fillId="0" borderId="10" xfId="0" applyNumberFormat="1" applyFont="1" applyBorder="1" applyAlignment="1" applyProtection="1">
      <alignment horizontal="center" vertical="center"/>
    </xf>
    <xf numFmtId="2" fontId="11" fillId="0" borderId="11" xfId="0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1" fontId="12" fillId="0" borderId="8" xfId="0" applyNumberFormat="1" applyFont="1" applyBorder="1" applyAlignment="1" applyProtection="1">
      <alignment horizontal="left" vertical="center" wrapText="1" indent="1"/>
    </xf>
    <xf numFmtId="0" fontId="11" fillId="5" borderId="9" xfId="0" applyFont="1" applyFill="1" applyBorder="1" applyAlignment="1" applyProtection="1">
      <alignment horizontal="left" vertical="center"/>
    </xf>
    <xf numFmtId="2" fontId="11" fillId="5" borderId="8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left" vertical="center" indent="1"/>
    </xf>
    <xf numFmtId="2" fontId="12" fillId="0" borderId="0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 indent="1"/>
    </xf>
    <xf numFmtId="2" fontId="6" fillId="0" borderId="0" xfId="0" applyNumberFormat="1" applyFont="1" applyFill="1" applyBorder="1" applyAlignment="1" applyProtection="1"/>
    <xf numFmtId="0" fontId="15" fillId="0" borderId="2" xfId="0" applyFont="1" applyBorder="1" applyAlignment="1" applyProtection="1">
      <alignment vertical="center"/>
    </xf>
    <xf numFmtId="10" fontId="0" fillId="0" borderId="3" xfId="0" applyNumberFormat="1" applyBorder="1" applyAlignment="1" applyProtection="1">
      <alignment vertical="center"/>
    </xf>
    <xf numFmtId="0" fontId="15" fillId="0" borderId="2" xfId="0" applyFont="1" applyBorder="1" applyAlignment="1" applyProtection="1">
      <alignment horizontal="left" vertical="center" indent="1"/>
    </xf>
    <xf numFmtId="0" fontId="4" fillId="0" borderId="3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indent="1"/>
    </xf>
    <xf numFmtId="165" fontId="15" fillId="0" borderId="4" xfId="0" applyNumberFormat="1" applyFont="1" applyBorder="1" applyAlignment="1" applyProtection="1">
      <alignment vertical="center"/>
    </xf>
    <xf numFmtId="0" fontId="15" fillId="0" borderId="8" xfId="0" applyFont="1" applyBorder="1" applyAlignment="1" applyProtection="1">
      <alignment vertical="center"/>
    </xf>
    <xf numFmtId="10" fontId="0" fillId="0" borderId="10" xfId="0" applyNumberFormat="1" applyBorder="1" applyAlignment="1" applyProtection="1">
      <alignment vertical="center"/>
    </xf>
    <xf numFmtId="0" fontId="15" fillId="0" borderId="8" xfId="0" applyFont="1" applyBorder="1" applyAlignment="1" applyProtection="1">
      <alignment horizontal="left" vertical="center" indent="1"/>
    </xf>
    <xf numFmtId="0" fontId="4" fillId="0" borderId="10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/>
    </xf>
    <xf numFmtId="165" fontId="0" fillId="0" borderId="11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 indent="1"/>
    </xf>
    <xf numFmtId="165" fontId="15" fillId="0" borderId="11" xfId="0" applyNumberFormat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10" fontId="6" fillId="0" borderId="1" xfId="0" applyNumberFormat="1" applyFont="1" applyBorder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indent="1"/>
    </xf>
    <xf numFmtId="165" fontId="16" fillId="0" borderId="1" xfId="0" applyNumberFormat="1" applyFont="1" applyBorder="1" applyAlignment="1" applyProtection="1">
      <alignment vertical="center"/>
    </xf>
    <xf numFmtId="165" fontId="16" fillId="0" borderId="6" xfId="0" applyNumberFormat="1" applyFont="1" applyBorder="1" applyAlignment="1" applyProtection="1">
      <alignment vertical="center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right" vertical="center" indent="1"/>
    </xf>
    <xf numFmtId="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indent="1"/>
    </xf>
    <xf numFmtId="0" fontId="17" fillId="0" borderId="0" xfId="0" applyFont="1" applyAlignment="1" applyProtection="1"/>
    <xf numFmtId="0" fontId="12" fillId="0" borderId="0" xfId="0" applyFont="1" applyAlignment="1" applyProtection="1"/>
    <xf numFmtId="0" fontId="12" fillId="0" borderId="0" xfId="0" quotePrefix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 indent="1"/>
    </xf>
    <xf numFmtId="2" fontId="11" fillId="0" borderId="0" xfId="0" applyNumberFormat="1" applyFont="1" applyFill="1" applyBorder="1" applyAlignment="1" applyProtection="1"/>
    <xf numFmtId="0" fontId="12" fillId="0" borderId="0" xfId="0" quotePrefix="1" applyFont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19" fillId="0" borderId="0" xfId="0" applyFont="1" applyAlignment="1" applyProtection="1">
      <alignment horizontal="left" vertical="center"/>
    </xf>
    <xf numFmtId="0" fontId="19" fillId="0" borderId="0" xfId="0" quotePrefix="1" applyFont="1" applyAlignment="1" applyProtection="1">
      <alignment vertical="top"/>
    </xf>
    <xf numFmtId="0" fontId="6" fillId="0" borderId="0" xfId="0" applyFont="1" applyFill="1" applyBorder="1" applyAlignment="1" applyProtection="1"/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0" fillId="0" borderId="0" xfId="0" applyFont="1"/>
    <xf numFmtId="4" fontId="20" fillId="0" borderId="0" xfId="0" applyNumberFormat="1" applyFont="1"/>
    <xf numFmtId="0" fontId="4" fillId="0" borderId="0" xfId="0" quotePrefix="1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4" fillId="0" borderId="0" xfId="2" applyFont="1" applyAlignment="1">
      <alignment vertical="center"/>
    </xf>
    <xf numFmtId="0" fontId="2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center"/>
    </xf>
    <xf numFmtId="0" fontId="22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23" fillId="0" borderId="0" xfId="2" applyFont="1" applyBorder="1" applyAlignment="1" applyProtection="1">
      <alignment horizontal="left"/>
    </xf>
    <xf numFmtId="0" fontId="24" fillId="0" borderId="0" xfId="2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top"/>
    </xf>
    <xf numFmtId="0" fontId="11" fillId="5" borderId="9" xfId="0" applyFont="1" applyFill="1" applyBorder="1" applyAlignment="1" applyProtection="1">
      <alignment horizontal="left" vertical="center" indent="1"/>
    </xf>
    <xf numFmtId="1" fontId="11" fillId="0" borderId="8" xfId="0" applyNumberFormat="1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right" indent="1"/>
    </xf>
    <xf numFmtId="0" fontId="7" fillId="0" borderId="0" xfId="2" applyFont="1" applyBorder="1" applyAlignment="1" applyProtection="1">
      <alignment horizontal="left"/>
    </xf>
    <xf numFmtId="1" fontId="12" fillId="2" borderId="8" xfId="0" applyNumberFormat="1" applyFont="1" applyFill="1" applyBorder="1" applyAlignment="1" applyProtection="1">
      <alignment horizontal="left" vertical="center" indent="2"/>
      <protection locked="0"/>
    </xf>
    <xf numFmtId="1" fontId="12" fillId="2" borderId="8" xfId="0" applyNumberFormat="1" applyFont="1" applyFill="1" applyBorder="1" applyAlignment="1" applyProtection="1">
      <alignment horizontal="left" vertical="center" wrapText="1" indent="2"/>
      <protection locked="0"/>
    </xf>
    <xf numFmtId="164" fontId="2" fillId="3" borderId="9" xfId="0" applyNumberFormat="1" applyFont="1" applyFill="1" applyBorder="1" applyAlignment="1" applyProtection="1"/>
    <xf numFmtId="164" fontId="3" fillId="3" borderId="9" xfId="0" applyNumberFormat="1" applyFont="1" applyFill="1" applyBorder="1" applyAlignment="1" applyProtection="1"/>
    <xf numFmtId="10" fontId="13" fillId="0" borderId="0" xfId="1" applyNumberFormat="1" applyFont="1" applyAlignment="1">
      <alignment vertical="center"/>
    </xf>
    <xf numFmtId="164" fontId="3" fillId="3" borderId="13" xfId="0" applyNumberFormat="1" applyFont="1" applyFill="1" applyBorder="1" applyAlignment="1" applyProtection="1"/>
    <xf numFmtId="0" fontId="4" fillId="0" borderId="9" xfId="2" applyFont="1" applyBorder="1" applyAlignment="1" applyProtection="1">
      <alignment horizontal="right" vertical="center"/>
    </xf>
    <xf numFmtId="0" fontId="4" fillId="0" borderId="9" xfId="2" applyFont="1" applyBorder="1" applyAlignment="1" applyProtection="1">
      <alignment vertical="center"/>
    </xf>
    <xf numFmtId="0" fontId="4" fillId="0" borderId="14" xfId="2" applyFont="1" applyBorder="1" applyAlignment="1" applyProtection="1">
      <alignment vertical="center"/>
    </xf>
    <xf numFmtId="0" fontId="4" fillId="0" borderId="13" xfId="2" applyFont="1" applyBorder="1" applyAlignment="1" applyProtection="1">
      <alignment vertical="center"/>
    </xf>
    <xf numFmtId="4" fontId="4" fillId="0" borderId="14" xfId="2" applyNumberFormat="1" applyFont="1" applyBorder="1" applyAlignment="1" applyProtection="1">
      <alignment vertical="center"/>
    </xf>
    <xf numFmtId="4" fontId="4" fillId="0" borderId="13" xfId="2" applyNumberFormat="1" applyFont="1" applyBorder="1" applyAlignment="1" applyProtection="1">
      <alignment vertical="center"/>
    </xf>
    <xf numFmtId="2" fontId="11" fillId="0" borderId="9" xfId="0" applyNumberFormat="1" applyFont="1" applyFill="1" applyBorder="1" applyAlignment="1" applyProtection="1">
      <alignment vertical="center"/>
    </xf>
    <xf numFmtId="0" fontId="35" fillId="0" borderId="0" xfId="2" applyFont="1" applyBorder="1" applyAlignment="1" applyProtection="1">
      <alignment horizontal="left" indent="2"/>
    </xf>
    <xf numFmtId="0" fontId="10" fillId="0" borderId="0" xfId="2" applyFont="1" applyAlignment="1">
      <alignment vertical="center"/>
    </xf>
    <xf numFmtId="0" fontId="38" fillId="0" borderId="0" xfId="2" applyFont="1" applyBorder="1" applyAlignment="1" applyProtection="1">
      <alignment horizontal="left"/>
    </xf>
    <xf numFmtId="0" fontId="21" fillId="0" borderId="0" xfId="2" applyFont="1" applyBorder="1" applyAlignment="1" applyProtection="1">
      <alignment horizontal="center"/>
    </xf>
    <xf numFmtId="0" fontId="33" fillId="0" borderId="0" xfId="2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/>
    </xf>
    <xf numFmtId="0" fontId="12" fillId="0" borderId="0" xfId="2" applyFont="1" applyAlignment="1">
      <alignment vertical="center"/>
    </xf>
    <xf numFmtId="0" fontId="37" fillId="0" borderId="0" xfId="0" applyFont="1" applyAlignment="1" applyProtection="1">
      <alignment vertical="center"/>
    </xf>
    <xf numFmtId="0" fontId="5" fillId="0" borderId="0" xfId="2" applyFont="1" applyBorder="1" applyAlignment="1" applyProtection="1">
      <alignment horizontal="left" wrapText="1"/>
    </xf>
    <xf numFmtId="0" fontId="4" fillId="0" borderId="0" xfId="2" applyAlignment="1" applyProtection="1">
      <alignment horizontal="left"/>
    </xf>
    <xf numFmtId="0" fontId="7" fillId="0" borderId="0" xfId="2" applyFont="1" applyBorder="1" applyAlignment="1" applyProtection="1">
      <alignment horizontal="left"/>
    </xf>
    <xf numFmtId="0" fontId="27" fillId="2" borderId="2" xfId="0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7" fillId="2" borderId="8" xfId="0" applyFont="1" applyFill="1" applyBorder="1" applyAlignment="1" applyProtection="1">
      <alignment horizontal="left" vertical="center" indent="1"/>
      <protection locked="0"/>
    </xf>
    <xf numFmtId="0" fontId="27" fillId="2" borderId="10" xfId="0" applyFont="1" applyFill="1" applyBorder="1" applyAlignment="1" applyProtection="1">
      <alignment horizontal="left" vertical="center" indent="1"/>
      <protection locked="0"/>
    </xf>
    <xf numFmtId="0" fontId="27" fillId="2" borderId="11" xfId="0" applyFont="1" applyFill="1" applyBorder="1" applyAlignment="1" applyProtection="1">
      <alignment horizontal="left" vertical="center" indent="1"/>
      <protection locked="0"/>
    </xf>
    <xf numFmtId="0" fontId="29" fillId="0" borderId="8" xfId="0" applyFont="1" applyBorder="1" applyAlignment="1">
      <alignment horizontal="left" vertical="center" indent="1"/>
    </xf>
    <xf numFmtId="0" fontId="29" fillId="0" borderId="10" xfId="0" applyFont="1" applyBorder="1" applyAlignment="1">
      <alignment horizontal="left" vertical="center" indent="1"/>
    </xf>
    <xf numFmtId="0" fontId="29" fillId="0" borderId="11" xfId="0" applyFont="1" applyBorder="1" applyAlignment="1">
      <alignment horizontal="left" vertical="center" indent="1"/>
    </xf>
    <xf numFmtId="165" fontId="15" fillId="0" borderId="3" xfId="0" applyNumberFormat="1" applyFont="1" applyBorder="1" applyAlignment="1" applyProtection="1">
      <alignment vertical="center"/>
    </xf>
    <xf numFmtId="165" fontId="0" fillId="0" borderId="3" xfId="0" applyNumberFormat="1" applyBorder="1" applyAlignment="1" applyProtection="1">
      <alignment vertical="center"/>
    </xf>
    <xf numFmtId="10" fontId="15" fillId="0" borderId="3" xfId="1" applyNumberFormat="1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65" fontId="15" fillId="0" borderId="10" xfId="0" applyNumberFormat="1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left" vertical="center" indent="1"/>
    </xf>
    <xf numFmtId="0" fontId="15" fillId="0" borderId="10" xfId="0" applyFont="1" applyBorder="1" applyAlignment="1" applyProtection="1">
      <alignment horizontal="left" vertical="center" indent="1"/>
    </xf>
    <xf numFmtId="165" fontId="16" fillId="0" borderId="1" xfId="0" applyNumberFormat="1" applyFont="1" applyBorder="1" applyAlignment="1" applyProtection="1">
      <alignment vertical="center"/>
    </xf>
    <xf numFmtId="165" fontId="6" fillId="0" borderId="1" xfId="0" applyNumberFormat="1" applyFont="1" applyBorder="1" applyAlignment="1" applyProtection="1">
      <alignment vertical="center"/>
    </xf>
    <xf numFmtId="10" fontId="16" fillId="0" borderId="1" xfId="1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5" fontId="16" fillId="0" borderId="10" xfId="0" applyNumberFormat="1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left" vertical="center" indent="1"/>
    </xf>
    <xf numFmtId="0" fontId="16" fillId="0" borderId="10" xfId="0" applyFont="1" applyBorder="1" applyAlignment="1" applyProtection="1">
      <alignment horizontal="left" vertical="center" indent="1"/>
    </xf>
    <xf numFmtId="166" fontId="4" fillId="2" borderId="5" xfId="0" applyNumberFormat="1" applyFont="1" applyFill="1" applyBorder="1" applyAlignment="1" applyProtection="1">
      <alignment horizontal="left" vertical="center" indent="1"/>
      <protection locked="0"/>
    </xf>
    <xf numFmtId="166" fontId="4" fillId="2" borderId="1" xfId="0" applyNumberFormat="1" applyFont="1" applyFill="1" applyBorder="1" applyAlignment="1" applyProtection="1">
      <alignment horizontal="left" vertical="center" indent="1"/>
      <protection locked="0"/>
    </xf>
    <xf numFmtId="166" fontId="4" fillId="2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left" vertical="center" wrapText="1" indent="1"/>
    </xf>
    <xf numFmtId="0" fontId="28" fillId="0" borderId="10" xfId="0" applyFont="1" applyBorder="1" applyAlignment="1" applyProtection="1">
      <alignment horizontal="left" vertical="center" wrapText="1" indent="1"/>
    </xf>
    <xf numFmtId="0" fontId="28" fillId="0" borderId="6" xfId="0" applyFont="1" applyBorder="1" applyAlignment="1" applyProtection="1">
      <alignment horizontal="left" vertical="center" wrapText="1" indent="1"/>
    </xf>
    <xf numFmtId="0" fontId="6" fillId="0" borderId="8" xfId="0" applyFont="1" applyFill="1" applyBorder="1" applyAlignment="1" applyProtection="1">
      <alignment horizontal="left" vertical="center" indent="1"/>
    </xf>
    <xf numFmtId="0" fontId="6" fillId="0" borderId="10" xfId="0" applyFont="1" applyFill="1" applyBorder="1" applyAlignment="1" applyProtection="1">
      <alignment horizontal="left" vertical="center" indent="1"/>
    </xf>
    <xf numFmtId="0" fontId="6" fillId="0" borderId="11" xfId="0" applyFont="1" applyFill="1" applyBorder="1" applyAlignment="1" applyProtection="1">
      <alignment horizontal="left" vertical="center" indent="1"/>
    </xf>
    <xf numFmtId="0" fontId="11" fillId="0" borderId="2" xfId="0" applyFont="1" applyBorder="1" applyAlignment="1" applyProtection="1">
      <alignment horizontal="left" vertical="center" indent="1"/>
    </xf>
    <xf numFmtId="0" fontId="11" fillId="0" borderId="3" xfId="0" applyFont="1" applyBorder="1" applyAlignment="1" applyProtection="1">
      <alignment horizontal="left" vertical="center" indent="1"/>
    </xf>
    <xf numFmtId="0" fontId="11" fillId="0" borderId="4" xfId="0" applyFont="1" applyBorder="1" applyAlignment="1" applyProtection="1">
      <alignment horizontal="left" vertical="center" indent="1"/>
    </xf>
    <xf numFmtId="0" fontId="11" fillId="0" borderId="2" xfId="0" applyFont="1" applyFill="1" applyBorder="1" applyAlignment="1" applyProtection="1">
      <alignment horizontal="left" vertical="center" indent="1"/>
    </xf>
    <xf numFmtId="0" fontId="11" fillId="0" borderId="3" xfId="0" applyFont="1" applyFill="1" applyBorder="1" applyAlignment="1" applyProtection="1">
      <alignment horizontal="left" vertical="center" indent="1"/>
    </xf>
    <xf numFmtId="0" fontId="11" fillId="0" borderId="4" xfId="0" applyFont="1" applyFill="1" applyBorder="1" applyAlignment="1" applyProtection="1">
      <alignment horizontal="left" vertical="center" indent="1"/>
    </xf>
    <xf numFmtId="10" fontId="4" fillId="3" borderId="12" xfId="0" applyNumberFormat="1" applyFont="1" applyFill="1" applyBorder="1" applyAlignment="1" applyProtection="1">
      <alignment horizontal="center" vertical="center"/>
    </xf>
    <xf numFmtId="10" fontId="4" fillId="3" borderId="13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4" fontId="4" fillId="2" borderId="5" xfId="0" applyNumberFormat="1" applyFont="1" applyFill="1" applyBorder="1" applyAlignment="1" applyProtection="1">
      <alignment horizontal="left" vertical="center" indent="1"/>
      <protection locked="0"/>
    </xf>
    <xf numFmtId="164" fontId="4" fillId="2" borderId="1" xfId="0" applyNumberFormat="1" applyFont="1" applyFill="1" applyBorder="1" applyAlignment="1" applyProtection="1">
      <alignment horizontal="left" vertical="center" indent="1"/>
      <protection locked="0"/>
    </xf>
    <xf numFmtId="164" fontId="4" fillId="2" borderId="6" xfId="0" applyNumberFormat="1" applyFont="1" applyFill="1" applyBorder="1" applyAlignment="1" applyProtection="1">
      <alignment horizontal="left" vertical="center" indent="1"/>
      <protection locked="0"/>
    </xf>
    <xf numFmtId="164" fontId="4" fillId="3" borderId="5" xfId="0" applyNumberFormat="1" applyFont="1" applyFill="1" applyBorder="1" applyAlignment="1" applyProtection="1">
      <alignment horizontal="left" vertical="center" indent="1"/>
    </xf>
    <xf numFmtId="164" fontId="4" fillId="3" borderId="1" xfId="0" applyNumberFormat="1" applyFont="1" applyFill="1" applyBorder="1" applyAlignment="1" applyProtection="1">
      <alignment horizontal="left" vertical="center" indent="1"/>
    </xf>
    <xf numFmtId="164" fontId="4" fillId="3" borderId="6" xfId="0" applyNumberFormat="1" applyFont="1" applyFill="1" applyBorder="1" applyAlignment="1" applyProtection="1">
      <alignment horizontal="left" vertical="center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wrapText="1" indent="1"/>
    </xf>
    <xf numFmtId="0" fontId="0" fillId="0" borderId="5" xfId="0" applyBorder="1" applyAlignment="1" applyProtection="1">
      <alignment horizontal="left" wrapText="1" indent="1"/>
    </xf>
    <xf numFmtId="0" fontId="0" fillId="0" borderId="1" xfId="0" applyBorder="1" applyAlignment="1" applyProtection="1">
      <alignment horizontal="left" wrapText="1" indent="1"/>
    </xf>
    <xf numFmtId="165" fontId="0" fillId="0" borderId="10" xfId="0" applyNumberFormat="1" applyBorder="1" applyAlignment="1" applyProtection="1">
      <alignment vertical="center"/>
    </xf>
    <xf numFmtId="10" fontId="15" fillId="0" borderId="10" xfId="1" applyNumberFormat="1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vertical="center" wrapText="1"/>
    </xf>
    <xf numFmtId="0" fontId="4" fillId="5" borderId="5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>
      <alignment horizontal="left" vertical="center" indent="1"/>
    </xf>
    <xf numFmtId="1" fontId="11" fillId="0" borderId="8" xfId="0" applyNumberFormat="1" applyFont="1" applyFill="1" applyBorder="1" applyAlignment="1" applyProtection="1">
      <alignment horizontal="left" wrapText="1" indent="1"/>
    </xf>
    <xf numFmtId="1" fontId="11" fillId="0" borderId="10" xfId="0" applyNumberFormat="1" applyFont="1" applyFill="1" applyBorder="1" applyAlignment="1" applyProtection="1">
      <alignment horizontal="left" wrapText="1" indent="1"/>
    </xf>
    <xf numFmtId="1" fontId="11" fillId="0" borderId="11" xfId="0" applyNumberFormat="1" applyFont="1" applyFill="1" applyBorder="1" applyAlignment="1" applyProtection="1">
      <alignment horizontal="left" wrapText="1" indent="1"/>
    </xf>
    <xf numFmtId="167" fontId="4" fillId="2" borderId="8" xfId="0" applyNumberFormat="1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 applyProtection="1">
      <alignment horizontal="left" vertical="center" wrapText="1" indent="1"/>
    </xf>
    <xf numFmtId="0" fontId="30" fillId="0" borderId="10" xfId="0" applyFont="1" applyBorder="1" applyAlignment="1" applyProtection="1">
      <alignment horizontal="left" vertical="center" wrapText="1" indent="1"/>
    </xf>
    <xf numFmtId="0" fontId="30" fillId="0" borderId="11" xfId="0" applyFont="1" applyBorder="1" applyAlignment="1" applyProtection="1">
      <alignment horizontal="left" vertical="center" wrapText="1" indent="1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 indent="1"/>
    </xf>
    <xf numFmtId="0" fontId="0" fillId="0" borderId="3" xfId="0" applyFont="1" applyBorder="1" applyAlignment="1" applyProtection="1">
      <alignment horizontal="left" wrapText="1" indent="1"/>
    </xf>
    <xf numFmtId="0" fontId="0" fillId="0" borderId="5" xfId="0" applyFont="1" applyBorder="1" applyAlignment="1" applyProtection="1">
      <alignment horizontal="left" wrapText="1" indent="1"/>
    </xf>
    <xf numFmtId="0" fontId="0" fillId="0" borderId="1" xfId="0" applyFont="1" applyBorder="1" applyAlignment="1" applyProtection="1">
      <alignment horizontal="left" wrapText="1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2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</cellXfs>
  <cellStyles count="3">
    <cellStyle name="Prozent" xfId="1" builtinId="5"/>
    <cellStyle name="Standard" xfId="0" builtinId="0"/>
    <cellStyle name="Standard 2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539113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0"/>
          <a:ext cx="900683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285750</xdr:colOff>
      <xdr:row>0</xdr:row>
      <xdr:rowOff>0</xdr:rowOff>
    </xdr:from>
    <xdr:to>
      <xdr:col>7</xdr:col>
      <xdr:colOff>9525</xdr:colOff>
      <xdr:row>6</xdr:row>
      <xdr:rowOff>19050</xdr:rowOff>
    </xdr:to>
    <xdr:pic>
      <xdr:nvPicPr>
        <xdr:cNvPr id="3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0"/>
          <a:ext cx="1704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85725</xdr:rowOff>
    </xdr:from>
    <xdr:to>
      <xdr:col>32</xdr:col>
      <xdr:colOff>470389</xdr:colOff>
      <xdr:row>5</xdr:row>
      <xdr:rowOff>96267</xdr:rowOff>
    </xdr:to>
    <xdr:pic>
      <xdr:nvPicPr>
        <xdr:cNvPr id="2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3850" y="85725"/>
          <a:ext cx="1413364" cy="81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85725</xdr:rowOff>
    </xdr:from>
    <xdr:to>
      <xdr:col>32</xdr:col>
      <xdr:colOff>470389</xdr:colOff>
      <xdr:row>5</xdr:row>
      <xdr:rowOff>96267</xdr:rowOff>
    </xdr:to>
    <xdr:pic>
      <xdr:nvPicPr>
        <xdr:cNvPr id="2" name="Picture 204" descr="TAB-Logo_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85725"/>
          <a:ext cx="1413364" cy="810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showGridLines="0" topLeftCell="A12" zoomScaleNormal="100" workbookViewId="0">
      <selection activeCell="A22" sqref="A22"/>
    </sheetView>
  </sheetViews>
  <sheetFormatPr baseColWidth="10" defaultColWidth="9" defaultRowHeight="12.75" x14ac:dyDescent="0.2"/>
  <cols>
    <col min="1" max="1" width="3.33203125" style="109" customWidth="1"/>
    <col min="2" max="2" width="14.77734375" style="109" customWidth="1"/>
    <col min="3" max="3" width="38.88671875" style="109" customWidth="1"/>
    <col min="4" max="4" width="13.33203125" style="109" customWidth="1"/>
    <col min="5" max="5" width="15.44140625" style="109" customWidth="1"/>
    <col min="6" max="6" width="13" style="109" customWidth="1"/>
    <col min="7" max="7" width="10.109375" style="109" customWidth="1"/>
    <col min="8" max="8" width="1" style="109" customWidth="1"/>
    <col min="9" max="16384" width="9" style="109"/>
  </cols>
  <sheetData>
    <row r="1" spans="1:7" x14ac:dyDescent="0.2">
      <c r="A1" s="108"/>
      <c r="B1" s="108"/>
      <c r="C1" s="108"/>
      <c r="D1" s="108"/>
      <c r="E1" s="108"/>
      <c r="F1" s="108"/>
      <c r="G1" s="108"/>
    </row>
    <row r="2" spans="1:7" x14ac:dyDescent="0.2">
      <c r="A2" s="108"/>
      <c r="B2" s="108"/>
      <c r="C2" s="108"/>
      <c r="D2" s="108"/>
      <c r="E2" s="108"/>
      <c r="F2" s="108"/>
      <c r="G2" s="108"/>
    </row>
    <row r="3" spans="1:7" x14ac:dyDescent="0.2">
      <c r="A3" s="108"/>
      <c r="B3" s="108"/>
      <c r="C3" s="108"/>
      <c r="D3" s="108"/>
      <c r="E3" s="108"/>
      <c r="F3" s="108"/>
      <c r="G3" s="108"/>
    </row>
    <row r="4" spans="1:7" ht="19.899999999999999" customHeight="1" x14ac:dyDescent="0.2">
      <c r="A4" s="110" t="s">
        <v>0</v>
      </c>
      <c r="B4" s="110"/>
      <c r="C4" s="110"/>
      <c r="D4" s="111"/>
      <c r="E4" s="111"/>
      <c r="F4" s="108"/>
      <c r="G4" s="108"/>
    </row>
    <row r="5" spans="1:7" ht="2.25" customHeight="1" x14ac:dyDescent="0.2">
      <c r="A5" s="112"/>
      <c r="B5" s="112"/>
      <c r="C5" s="112"/>
      <c r="D5" s="112"/>
      <c r="E5" s="112"/>
      <c r="F5" s="112"/>
      <c r="G5" s="108"/>
    </row>
    <row r="6" spans="1:7" ht="15" customHeight="1" x14ac:dyDescent="0.35">
      <c r="A6" s="145" t="s">
        <v>80</v>
      </c>
      <c r="B6" s="146"/>
      <c r="C6" s="146"/>
      <c r="D6" s="146"/>
      <c r="E6" s="146"/>
      <c r="F6" s="146"/>
      <c r="G6" s="113"/>
    </row>
    <row r="7" spans="1:7" ht="31.5" customHeight="1" x14ac:dyDescent="0.35">
      <c r="A7" s="146"/>
      <c r="B7" s="146"/>
      <c r="C7" s="146"/>
      <c r="D7" s="146"/>
      <c r="E7" s="146"/>
      <c r="F7" s="146"/>
      <c r="G7" s="113"/>
    </row>
    <row r="8" spans="1:7" ht="23.25" customHeight="1" x14ac:dyDescent="0.35">
      <c r="A8" s="147"/>
      <c r="B8" s="147"/>
      <c r="C8" s="147"/>
      <c r="D8" s="147"/>
      <c r="E8" s="147"/>
      <c r="F8" s="114"/>
      <c r="G8" s="114"/>
    </row>
    <row r="9" spans="1:7" ht="33.75" customHeight="1" x14ac:dyDescent="0.35">
      <c r="A9" s="115" t="s">
        <v>81</v>
      </c>
      <c r="B9" s="123"/>
      <c r="C9" s="123"/>
      <c r="D9" s="123"/>
      <c r="E9" s="123"/>
      <c r="F9" s="114"/>
      <c r="G9" s="114"/>
    </row>
    <row r="10" spans="1:7" ht="24" x14ac:dyDescent="0.35">
      <c r="A10" s="115" t="s">
        <v>82</v>
      </c>
      <c r="B10" s="116"/>
      <c r="C10" s="123"/>
      <c r="D10" s="123"/>
      <c r="E10" s="123"/>
      <c r="F10" s="114"/>
      <c r="G10" s="114"/>
    </row>
    <row r="11" spans="1:7" ht="23.25" customHeight="1" x14ac:dyDescent="0.35">
      <c r="A11" s="123"/>
      <c r="B11" s="123"/>
      <c r="C11" s="123"/>
      <c r="D11" s="123"/>
      <c r="E11" s="123"/>
      <c r="F11" s="114"/>
      <c r="G11" s="114"/>
    </row>
    <row r="12" spans="1:7" ht="23.25" customHeight="1" x14ac:dyDescent="0.35">
      <c r="A12" s="117" t="s">
        <v>83</v>
      </c>
      <c r="B12" s="123"/>
      <c r="C12" s="123"/>
      <c r="D12" s="123"/>
      <c r="E12" s="123"/>
      <c r="F12" s="114"/>
      <c r="G12" s="114"/>
    </row>
    <row r="13" spans="1:7" ht="23.25" customHeight="1" x14ac:dyDescent="0.35">
      <c r="A13" s="137" t="s">
        <v>84</v>
      </c>
      <c r="B13" s="123"/>
      <c r="C13" s="123"/>
      <c r="D13" s="123"/>
      <c r="E13" s="123"/>
      <c r="F13" s="114"/>
      <c r="G13" s="114"/>
    </row>
    <row r="14" spans="1:7" ht="23.25" customHeight="1" x14ac:dyDescent="0.35">
      <c r="A14" s="118"/>
      <c r="B14" s="123"/>
      <c r="C14" s="123"/>
      <c r="D14" s="123"/>
      <c r="E14" s="123"/>
      <c r="F14" s="114"/>
      <c r="G14" s="114"/>
    </row>
    <row r="15" spans="1:7" ht="23.25" customHeight="1" x14ac:dyDescent="0.35">
      <c r="A15" s="117" t="s">
        <v>85</v>
      </c>
      <c r="B15" s="123"/>
      <c r="C15" s="123"/>
      <c r="D15" s="123"/>
      <c r="E15" s="123"/>
      <c r="F15" s="114"/>
      <c r="G15" s="114"/>
    </row>
    <row r="16" spans="1:7" ht="23.25" customHeight="1" x14ac:dyDescent="0.35">
      <c r="A16" s="137" t="s">
        <v>86</v>
      </c>
      <c r="B16" s="123"/>
      <c r="C16" s="123"/>
      <c r="D16" s="123"/>
      <c r="E16" s="123"/>
      <c r="F16" s="114"/>
      <c r="G16" s="114"/>
    </row>
    <row r="17" spans="1:36" s="143" customFormat="1" ht="5.25" customHeight="1" x14ac:dyDescent="0.2">
      <c r="A17" s="137"/>
      <c r="B17" s="141"/>
      <c r="C17" s="141"/>
      <c r="D17" s="141"/>
      <c r="E17" s="141"/>
      <c r="F17" s="142"/>
      <c r="G17" s="142"/>
    </row>
    <row r="18" spans="1:36" s="138" customFormat="1" ht="15.75" x14ac:dyDescent="0.25">
      <c r="A18" s="137" t="s">
        <v>129</v>
      </c>
      <c r="C18" s="139"/>
      <c r="D18" s="139"/>
      <c r="E18" s="139"/>
      <c r="F18" s="140"/>
      <c r="G18" s="140"/>
    </row>
    <row r="19" spans="1:36" s="138" customFormat="1" ht="15.75" x14ac:dyDescent="0.25">
      <c r="A19" s="137" t="s">
        <v>130</v>
      </c>
      <c r="C19" s="139"/>
      <c r="D19" s="139"/>
      <c r="E19" s="139"/>
      <c r="F19" s="140"/>
      <c r="G19" s="140"/>
    </row>
    <row r="20" spans="1:36" s="3" customFormat="1" ht="15" x14ac:dyDescent="0.2">
      <c r="A20" s="14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6" s="3" customFormat="1" ht="12.75" customHeight="1" x14ac:dyDescent="0.2">
      <c r="A21" s="137" t="s">
        <v>132</v>
      </c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9"/>
      <c r="X21" s="11"/>
      <c r="Y21" s="12"/>
      <c r="Z21" s="12"/>
      <c r="AA21" s="12"/>
      <c r="AB21" s="13"/>
      <c r="AC21" s="2"/>
      <c r="AD21" s="2"/>
      <c r="AE21" s="2"/>
      <c r="AF21" s="2"/>
      <c r="AG21" s="2"/>
    </row>
    <row r="22" spans="1:36" s="3" customFormat="1" ht="14.25" x14ac:dyDescent="0.2">
      <c r="A22" s="137" t="s">
        <v>3</v>
      </c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9"/>
      <c r="X22" s="11"/>
      <c r="Y22" s="12"/>
      <c r="Z22" s="12"/>
      <c r="AA22" s="12"/>
      <c r="AB22" s="13"/>
      <c r="AC22" s="2"/>
      <c r="AD22" s="2"/>
      <c r="AE22" s="2"/>
      <c r="AF22" s="2"/>
      <c r="AG22" s="2"/>
    </row>
    <row r="23" spans="1:36" s="3" customFormat="1" ht="14.25" x14ac:dyDescent="0.2">
      <c r="A23" s="137" t="s">
        <v>131</v>
      </c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2"/>
      <c r="Z23" s="12"/>
      <c r="AA23" s="12"/>
      <c r="AB23" s="13"/>
      <c r="AC23" s="2"/>
      <c r="AD23" s="2"/>
      <c r="AE23" s="2"/>
      <c r="AF23" s="2"/>
      <c r="AG23" s="2"/>
      <c r="AJ23" s="14"/>
    </row>
    <row r="24" spans="1:36" s="108" customFormat="1" ht="23.25" customHeight="1" x14ac:dyDescent="0.35">
      <c r="A24" s="123"/>
      <c r="B24" s="123"/>
      <c r="C24" s="123"/>
      <c r="D24" s="123"/>
      <c r="E24" s="123"/>
      <c r="F24" s="114"/>
      <c r="G24" s="114"/>
    </row>
    <row r="25" spans="1:36" s="108" customFormat="1" ht="23.25" hidden="1" customHeight="1" x14ac:dyDescent="0.35">
      <c r="A25" s="123"/>
      <c r="B25" s="123" t="s">
        <v>91</v>
      </c>
      <c r="C25" s="123"/>
      <c r="D25" s="123"/>
      <c r="E25" s="123"/>
      <c r="F25" s="114"/>
      <c r="G25" s="114"/>
    </row>
    <row r="26" spans="1:36" s="108" customFormat="1" hidden="1" x14ac:dyDescent="0.2">
      <c r="B26" s="130" t="s">
        <v>87</v>
      </c>
      <c r="C26" s="131">
        <v>2019</v>
      </c>
      <c r="D26" s="131">
        <v>2020</v>
      </c>
      <c r="E26" s="131">
        <v>2021</v>
      </c>
      <c r="F26" s="131">
        <v>2022</v>
      </c>
      <c r="G26" s="131">
        <v>2023</v>
      </c>
    </row>
    <row r="27" spans="1:36" s="108" customFormat="1" hidden="1" x14ac:dyDescent="0.2">
      <c r="B27" s="132">
        <v>1</v>
      </c>
      <c r="C27" s="132">
        <v>49</v>
      </c>
      <c r="D27" s="132">
        <v>49</v>
      </c>
      <c r="E27" s="132">
        <v>49</v>
      </c>
      <c r="F27" s="132">
        <v>49</v>
      </c>
      <c r="G27" s="132">
        <v>52</v>
      </c>
    </row>
    <row r="28" spans="1:36" s="108" customFormat="1" hidden="1" x14ac:dyDescent="0.2">
      <c r="B28" s="132">
        <v>2</v>
      </c>
      <c r="C28" s="132">
        <v>32</v>
      </c>
      <c r="D28" s="132">
        <v>34</v>
      </c>
      <c r="E28" s="132">
        <v>35</v>
      </c>
      <c r="F28" s="132">
        <v>36</v>
      </c>
      <c r="G28" s="132">
        <v>37</v>
      </c>
    </row>
    <row r="29" spans="1:36" s="108" customFormat="1" hidden="1" x14ac:dyDescent="0.2">
      <c r="B29" s="132">
        <v>3</v>
      </c>
      <c r="C29" s="132">
        <v>23</v>
      </c>
      <c r="D29" s="132">
        <v>24</v>
      </c>
      <c r="E29" s="132">
        <v>25</v>
      </c>
      <c r="F29" s="132">
        <v>25</v>
      </c>
      <c r="G29" s="132">
        <v>26</v>
      </c>
    </row>
    <row r="30" spans="1:36" s="108" customFormat="1" hidden="1" x14ac:dyDescent="0.2">
      <c r="B30" s="132">
        <v>4</v>
      </c>
      <c r="C30" s="132">
        <v>19</v>
      </c>
      <c r="D30" s="132">
        <v>20</v>
      </c>
      <c r="E30" s="132">
        <v>20</v>
      </c>
      <c r="F30" s="132">
        <v>20</v>
      </c>
      <c r="G30" s="132">
        <v>21</v>
      </c>
    </row>
    <row r="31" spans="1:36" s="108" customFormat="1" hidden="1" x14ac:dyDescent="0.2">
      <c r="B31" s="133">
        <v>5</v>
      </c>
      <c r="C31" s="133">
        <v>17</v>
      </c>
      <c r="D31" s="133">
        <v>17</v>
      </c>
      <c r="E31" s="133">
        <v>17</v>
      </c>
      <c r="F31" s="133">
        <v>17</v>
      </c>
      <c r="G31" s="133">
        <v>18</v>
      </c>
    </row>
    <row r="32" spans="1:36" s="108" customFormat="1" hidden="1" x14ac:dyDescent="0.2"/>
    <row r="33" spans="1:7" s="108" customFormat="1" hidden="1" x14ac:dyDescent="0.2">
      <c r="B33" s="123" t="s">
        <v>118</v>
      </c>
    </row>
    <row r="34" spans="1:7" s="108" customFormat="1" hidden="1" x14ac:dyDescent="0.2">
      <c r="B34" s="130" t="s">
        <v>87</v>
      </c>
      <c r="C34" s="131">
        <v>2019</v>
      </c>
      <c r="D34" s="131">
        <v>2020</v>
      </c>
      <c r="E34" s="131">
        <v>2021</v>
      </c>
      <c r="F34" s="131">
        <v>2022</v>
      </c>
      <c r="G34" s="131">
        <v>2023</v>
      </c>
    </row>
    <row r="35" spans="1:7" s="108" customFormat="1" hidden="1" x14ac:dyDescent="0.2">
      <c r="B35" s="132">
        <v>1</v>
      </c>
      <c r="C35" s="134">
        <v>7023</v>
      </c>
      <c r="D35" s="134">
        <v>7023.17</v>
      </c>
      <c r="E35" s="134">
        <v>7023.17</v>
      </c>
      <c r="F35" s="134">
        <v>7023.17</v>
      </c>
      <c r="G35" s="134">
        <v>7453.16</v>
      </c>
    </row>
    <row r="36" spans="1:7" s="108" customFormat="1" hidden="1" x14ac:dyDescent="0.2">
      <c r="B36" s="132">
        <v>2</v>
      </c>
      <c r="C36" s="134">
        <v>4587</v>
      </c>
      <c r="D36" s="134">
        <v>4873.22</v>
      </c>
      <c r="E36" s="134">
        <v>5016.55</v>
      </c>
      <c r="F36" s="134">
        <v>5159.88</v>
      </c>
      <c r="G36" s="134">
        <v>5303.21</v>
      </c>
    </row>
    <row r="37" spans="1:7" s="108" customFormat="1" hidden="1" x14ac:dyDescent="0.2">
      <c r="B37" s="132">
        <v>3</v>
      </c>
      <c r="C37" s="134">
        <v>3297</v>
      </c>
      <c r="D37" s="134">
        <v>3439.92</v>
      </c>
      <c r="E37" s="134">
        <v>3583.25</v>
      </c>
      <c r="F37" s="134">
        <v>3583.25</v>
      </c>
      <c r="G37" s="134">
        <v>3726.58</v>
      </c>
    </row>
    <row r="38" spans="1:7" s="108" customFormat="1" hidden="1" x14ac:dyDescent="0.2">
      <c r="B38" s="132">
        <v>4</v>
      </c>
      <c r="C38" s="134">
        <v>2723</v>
      </c>
      <c r="D38" s="134">
        <v>2866.6</v>
      </c>
      <c r="E38" s="134">
        <v>2866.6</v>
      </c>
      <c r="F38" s="134">
        <v>2866.6</v>
      </c>
      <c r="G38" s="134">
        <v>3009.93</v>
      </c>
    </row>
    <row r="39" spans="1:7" s="108" customFormat="1" hidden="1" x14ac:dyDescent="0.2">
      <c r="B39" s="133">
        <v>5</v>
      </c>
      <c r="C39" s="135">
        <v>2437</v>
      </c>
      <c r="D39" s="135">
        <v>2436.61</v>
      </c>
      <c r="E39" s="135">
        <v>2436.61</v>
      </c>
      <c r="F39" s="135">
        <v>2436.61</v>
      </c>
      <c r="G39" s="135">
        <v>2579.94</v>
      </c>
    </row>
    <row r="40" spans="1:7" s="108" customFormat="1" hidden="1" x14ac:dyDescent="0.2"/>
    <row r="41" spans="1:7" s="108" customFormat="1" x14ac:dyDescent="0.2"/>
    <row r="42" spans="1:7" s="108" customFormat="1" x14ac:dyDescent="0.2"/>
    <row r="43" spans="1:7" s="108" customFormat="1" x14ac:dyDescent="0.2"/>
    <row r="44" spans="1:7" s="108" customFormat="1" x14ac:dyDescent="0.2"/>
    <row r="45" spans="1:7" s="108" customFormat="1" x14ac:dyDescent="0.2"/>
    <row r="46" spans="1:7" s="108" customFormat="1" x14ac:dyDescent="0.2"/>
    <row r="47" spans="1:7" x14ac:dyDescent="0.2">
      <c r="A47" s="108"/>
      <c r="B47" s="108"/>
      <c r="C47" s="108"/>
      <c r="D47" s="108"/>
      <c r="E47" s="108"/>
      <c r="F47" s="108"/>
    </row>
    <row r="48" spans="1:7" x14ac:dyDescent="0.2">
      <c r="A48" s="108"/>
      <c r="B48" s="108"/>
      <c r="C48" s="108"/>
      <c r="D48" s="108"/>
      <c r="E48" s="108"/>
      <c r="F48" s="108"/>
    </row>
    <row r="49" spans="1:6" x14ac:dyDescent="0.2">
      <c r="A49" s="108"/>
      <c r="B49" s="108"/>
      <c r="C49" s="108"/>
      <c r="D49" s="108"/>
      <c r="E49" s="108"/>
      <c r="F49" s="108"/>
    </row>
    <row r="50" spans="1:6" x14ac:dyDescent="0.2">
      <c r="A50" s="108"/>
      <c r="B50" s="108"/>
      <c r="C50" s="108"/>
      <c r="D50" s="108"/>
      <c r="E50" s="108"/>
      <c r="F50" s="108"/>
    </row>
    <row r="51" spans="1:6" x14ac:dyDescent="0.2">
      <c r="A51" s="108"/>
      <c r="B51" s="108"/>
      <c r="C51" s="108"/>
      <c r="D51" s="108"/>
      <c r="E51" s="108"/>
      <c r="F51" s="108"/>
    </row>
    <row r="52" spans="1:6" x14ac:dyDescent="0.2">
      <c r="A52" s="108"/>
      <c r="B52" s="108"/>
      <c r="C52" s="108"/>
      <c r="D52" s="108"/>
      <c r="E52" s="108"/>
      <c r="F52" s="108"/>
    </row>
    <row r="53" spans="1:6" x14ac:dyDescent="0.2">
      <c r="A53" s="108"/>
      <c r="B53" s="108"/>
      <c r="C53" s="108"/>
      <c r="D53" s="108"/>
      <c r="E53" s="108"/>
      <c r="F53" s="108"/>
    </row>
    <row r="54" spans="1:6" x14ac:dyDescent="0.2">
      <c r="A54" s="108"/>
      <c r="B54" s="108"/>
      <c r="C54" s="108"/>
      <c r="D54" s="108"/>
      <c r="E54" s="108"/>
      <c r="F54" s="108"/>
    </row>
    <row r="55" spans="1:6" x14ac:dyDescent="0.2">
      <c r="A55" s="108"/>
      <c r="B55" s="108"/>
      <c r="C55" s="108"/>
      <c r="D55" s="108"/>
      <c r="E55" s="108"/>
      <c r="F55" s="108"/>
    </row>
    <row r="56" spans="1:6" x14ac:dyDescent="0.2">
      <c r="A56" s="108"/>
      <c r="B56" s="108"/>
      <c r="C56" s="108"/>
      <c r="D56" s="108"/>
      <c r="E56" s="108"/>
      <c r="F56" s="108"/>
    </row>
    <row r="57" spans="1:6" x14ac:dyDescent="0.2">
      <c r="A57" s="108"/>
      <c r="B57" s="108"/>
      <c r="C57" s="108"/>
      <c r="D57" s="108"/>
      <c r="E57" s="108"/>
      <c r="F57" s="108"/>
    </row>
    <row r="58" spans="1:6" x14ac:dyDescent="0.2">
      <c r="A58" s="108"/>
      <c r="B58" s="108"/>
      <c r="C58" s="108"/>
      <c r="D58" s="108"/>
      <c r="E58" s="108"/>
      <c r="F58" s="108"/>
    </row>
    <row r="59" spans="1:6" x14ac:dyDescent="0.2">
      <c r="A59" s="108"/>
      <c r="B59" s="108"/>
      <c r="C59" s="108"/>
      <c r="D59" s="108"/>
      <c r="E59" s="108"/>
      <c r="F59" s="108"/>
    </row>
    <row r="60" spans="1:6" x14ac:dyDescent="0.2">
      <c r="A60" s="108"/>
      <c r="B60" s="108"/>
      <c r="C60" s="108"/>
      <c r="D60" s="108"/>
      <c r="E60" s="108"/>
      <c r="F60" s="108"/>
    </row>
    <row r="61" spans="1:6" x14ac:dyDescent="0.2">
      <c r="A61" s="108"/>
      <c r="B61" s="108"/>
      <c r="C61" s="108"/>
      <c r="D61" s="108"/>
      <c r="E61" s="108"/>
      <c r="F61" s="108"/>
    </row>
    <row r="62" spans="1:6" x14ac:dyDescent="0.2">
      <c r="A62" s="108"/>
      <c r="B62" s="108"/>
      <c r="C62" s="108"/>
      <c r="D62" s="108"/>
      <c r="E62" s="108"/>
      <c r="F62" s="108"/>
    </row>
    <row r="63" spans="1:6" x14ac:dyDescent="0.2">
      <c r="A63" s="108"/>
      <c r="B63" s="108"/>
      <c r="C63" s="108"/>
      <c r="D63" s="108"/>
      <c r="E63" s="108"/>
      <c r="F63" s="108"/>
    </row>
    <row r="64" spans="1:6" x14ac:dyDescent="0.2">
      <c r="A64" s="108"/>
      <c r="B64" s="108"/>
      <c r="C64" s="108"/>
      <c r="D64" s="108"/>
      <c r="E64" s="108"/>
      <c r="F64" s="108"/>
    </row>
    <row r="65" spans="1:6" x14ac:dyDescent="0.2">
      <c r="A65" s="108"/>
      <c r="B65" s="108"/>
      <c r="C65" s="108"/>
      <c r="D65" s="108"/>
      <c r="E65" s="108"/>
      <c r="F65" s="108"/>
    </row>
    <row r="66" spans="1:6" x14ac:dyDescent="0.2">
      <c r="A66" s="108"/>
      <c r="B66" s="108"/>
      <c r="C66" s="108"/>
      <c r="D66" s="108"/>
      <c r="E66" s="108"/>
      <c r="F66" s="108"/>
    </row>
    <row r="67" spans="1:6" x14ac:dyDescent="0.2">
      <c r="A67" s="108"/>
      <c r="B67" s="108"/>
      <c r="C67" s="108"/>
      <c r="D67" s="108"/>
      <c r="E67" s="108"/>
      <c r="F67" s="108"/>
    </row>
  </sheetData>
  <sheetProtection password="E9AF" sheet="1" selectLockedCells="1"/>
  <mergeCells count="2">
    <mergeCell ref="A6:F7"/>
    <mergeCell ref="A8:E8"/>
  </mergeCells>
  <printOptions horizontalCentered="1"/>
  <pageMargins left="0.78740157480314965" right="0.39370078740157483" top="0.59055118110236227" bottom="0.78740157480314965" header="0.39370078740157483" footer="0.39370078740157483"/>
  <pageSetup paperSize="9" orientation="landscape" r:id="rId1"/>
  <headerFooter alignWithMargins="0">
    <oddFooter>&amp;L&amp;7TAB-12467/01.23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J65"/>
  <sheetViews>
    <sheetView showGridLines="0" zoomScaleNormal="100" workbookViewId="0">
      <selection activeCell="A13" sqref="A13:F13"/>
    </sheetView>
  </sheetViews>
  <sheetFormatPr baseColWidth="10" defaultColWidth="9" defaultRowHeight="12.75" x14ac:dyDescent="0.2"/>
  <cols>
    <col min="1" max="1" width="24.21875" style="3" customWidth="1"/>
    <col min="2" max="3" width="3.77734375" style="3" customWidth="1"/>
    <col min="4" max="5" width="4" style="3" bestFit="1" customWidth="1"/>
    <col min="6" max="6" width="4.44140625" style="3" bestFit="1" customWidth="1"/>
    <col min="7" max="19" width="4" style="3" bestFit="1" customWidth="1"/>
    <col min="20" max="20" width="4.44140625" style="3" bestFit="1" customWidth="1"/>
    <col min="21" max="29" width="4" style="3" bestFit="1" customWidth="1"/>
    <col min="30" max="30" width="4.33203125" style="3" bestFit="1" customWidth="1"/>
    <col min="31" max="32" width="4" style="3" bestFit="1" customWidth="1"/>
    <col min="33" max="33" width="7.44140625" style="3" customWidth="1"/>
    <col min="34" max="35" width="9" style="3"/>
    <col min="36" max="36" width="10.109375" style="3" bestFit="1" customWidth="1"/>
    <col min="37" max="16384" width="9" style="3"/>
  </cols>
  <sheetData>
    <row r="1" spans="1:36" ht="19.89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2"/>
      <c r="AE1" s="2"/>
      <c r="AF1" s="2"/>
      <c r="AG1" s="2"/>
    </row>
    <row r="2" spans="1:36" ht="2.2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2"/>
      <c r="AE2" s="2"/>
      <c r="AF2" s="2"/>
      <c r="AG2" s="2"/>
    </row>
    <row r="3" spans="1:36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2"/>
      <c r="AE3" s="2"/>
      <c r="AF3" s="2"/>
      <c r="AG3" s="2"/>
    </row>
    <row r="4" spans="1:36" ht="23.25" customHeight="1" x14ac:dyDescent="0.2">
      <c r="A4" s="4" t="s">
        <v>117</v>
      </c>
      <c r="B4" s="5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B4" s="101"/>
      <c r="AC4" s="2"/>
      <c r="AD4" s="2"/>
      <c r="AE4" s="2"/>
      <c r="AF4" s="2"/>
      <c r="AG4" s="2"/>
    </row>
    <row r="5" spans="1:36" ht="8.1" customHeight="1" x14ac:dyDescent="0.2">
      <c r="A5" s="2"/>
      <c r="B5" s="7"/>
      <c r="C5" s="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6"/>
      <c r="Z5" s="6"/>
      <c r="AA5" s="6"/>
      <c r="AB5" s="101"/>
      <c r="AC5" s="2"/>
      <c r="AD5" s="2"/>
      <c r="AE5" s="2"/>
      <c r="AF5" s="2"/>
      <c r="AG5" s="2"/>
    </row>
    <row r="6" spans="1:36" x14ac:dyDescent="0.2">
      <c r="A6" s="9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6" ht="12.75" customHeight="1" x14ac:dyDescent="0.2">
      <c r="A7" s="107" t="s">
        <v>119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9"/>
      <c r="X7" s="11"/>
      <c r="Y7" s="12"/>
      <c r="Z7" s="12"/>
      <c r="AA7" s="12"/>
      <c r="AB7" s="13"/>
      <c r="AC7" s="2"/>
      <c r="AD7" s="2"/>
      <c r="AE7" s="2"/>
      <c r="AF7" s="2"/>
      <c r="AG7" s="2"/>
    </row>
    <row r="8" spans="1:36" x14ac:dyDescent="0.2">
      <c r="A8" s="2" t="s">
        <v>2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2"/>
      <c r="Z8" s="12"/>
      <c r="AA8" s="12"/>
      <c r="AB8" s="13"/>
      <c r="AC8" s="2"/>
      <c r="AD8" s="2"/>
      <c r="AE8" s="2"/>
      <c r="AF8" s="2"/>
      <c r="AG8" s="2"/>
    </row>
    <row r="9" spans="1:36" x14ac:dyDescent="0.2">
      <c r="A9" s="2" t="s">
        <v>3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  <c r="Z9" s="12"/>
      <c r="AA9" s="12"/>
      <c r="AB9" s="13"/>
      <c r="AC9" s="2"/>
      <c r="AD9" s="2"/>
      <c r="AE9" s="2"/>
      <c r="AF9" s="2"/>
      <c r="AG9" s="2"/>
    </row>
    <row r="10" spans="1:36" x14ac:dyDescent="0.2">
      <c r="A10" s="2" t="s">
        <v>110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Z10" s="12"/>
      <c r="AA10" s="12"/>
      <c r="AB10" s="13"/>
      <c r="AC10" s="2"/>
      <c r="AD10" s="2"/>
      <c r="AE10" s="2"/>
      <c r="AF10" s="2"/>
      <c r="AG10" s="2"/>
    </row>
    <row r="11" spans="1:36" ht="14.2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J11" s="2"/>
    </row>
    <row r="12" spans="1:36" x14ac:dyDescent="0.2">
      <c r="A12" s="191" t="s">
        <v>4</v>
      </c>
      <c r="B12" s="192"/>
      <c r="C12" s="192"/>
      <c r="D12" s="192"/>
      <c r="E12" s="192"/>
      <c r="F12" s="193"/>
      <c r="G12" s="191" t="s">
        <v>5</v>
      </c>
      <c r="H12" s="192"/>
      <c r="I12" s="192"/>
      <c r="J12" s="192"/>
      <c r="K12" s="192"/>
      <c r="L12" s="192"/>
      <c r="M12" s="192"/>
      <c r="N12" s="192"/>
      <c r="O12" s="192"/>
      <c r="P12" s="194" t="s">
        <v>120</v>
      </c>
      <c r="Q12" s="195"/>
      <c r="R12" s="195"/>
      <c r="S12" s="195"/>
      <c r="T12" s="195"/>
      <c r="U12" s="195"/>
      <c r="V12" s="195"/>
      <c r="W12" s="195"/>
      <c r="X12" s="196"/>
      <c r="Y12" s="191" t="s">
        <v>6</v>
      </c>
      <c r="Z12" s="192"/>
      <c r="AA12" s="192"/>
      <c r="AB12" s="192"/>
      <c r="AC12" s="192"/>
      <c r="AD12" s="192"/>
      <c r="AE12" s="192"/>
      <c r="AF12" s="192"/>
      <c r="AG12" s="193"/>
      <c r="AJ12" s="17"/>
    </row>
    <row r="13" spans="1:36" ht="16.5" customHeight="1" x14ac:dyDescent="0.2">
      <c r="A13" s="179"/>
      <c r="B13" s="180"/>
      <c r="C13" s="180"/>
      <c r="D13" s="180"/>
      <c r="E13" s="180"/>
      <c r="F13" s="199"/>
      <c r="G13" s="179"/>
      <c r="H13" s="180"/>
      <c r="I13" s="180"/>
      <c r="J13" s="180"/>
      <c r="K13" s="180"/>
      <c r="L13" s="180"/>
      <c r="M13" s="180"/>
      <c r="N13" s="180"/>
      <c r="O13" s="180"/>
      <c r="P13" s="176"/>
      <c r="Q13" s="177"/>
      <c r="R13" s="177"/>
      <c r="S13" s="177"/>
      <c r="T13" s="177"/>
      <c r="U13" s="177"/>
      <c r="V13" s="177"/>
      <c r="W13" s="177"/>
      <c r="X13" s="178"/>
      <c r="Y13" s="179"/>
      <c r="Z13" s="180"/>
      <c r="AA13" s="180"/>
      <c r="AB13" s="180"/>
      <c r="AC13" s="180"/>
      <c r="AD13" s="180"/>
      <c r="AE13" s="180"/>
      <c r="AF13" s="180"/>
      <c r="AG13" s="181"/>
      <c r="AJ13" s="18"/>
    </row>
    <row r="14" spans="1:36" s="19" customFormat="1" x14ac:dyDescent="0.2">
      <c r="A14" s="194" t="s">
        <v>7</v>
      </c>
      <c r="B14" s="195"/>
      <c r="C14" s="195"/>
      <c r="D14" s="195"/>
      <c r="E14" s="195"/>
      <c r="F14" s="196"/>
      <c r="G14" s="194" t="s">
        <v>121</v>
      </c>
      <c r="H14" s="195"/>
      <c r="I14" s="195"/>
      <c r="J14" s="195"/>
      <c r="K14" s="195"/>
      <c r="L14" s="195"/>
      <c r="M14" s="195"/>
      <c r="N14" s="195"/>
      <c r="O14" s="195"/>
      <c r="P14" s="191" t="s">
        <v>8</v>
      </c>
      <c r="Q14" s="192"/>
      <c r="R14" s="193"/>
      <c r="S14" s="191" t="s">
        <v>9</v>
      </c>
      <c r="T14" s="192"/>
      <c r="U14" s="192"/>
      <c r="V14" s="192"/>
      <c r="W14" s="192"/>
      <c r="X14" s="193"/>
      <c r="Y14" s="206" t="s">
        <v>10</v>
      </c>
      <c r="Z14" s="207"/>
      <c r="AA14" s="207"/>
      <c r="AB14" s="207"/>
      <c r="AC14" s="207"/>
      <c r="AD14" s="207"/>
      <c r="AE14" s="207"/>
      <c r="AF14" s="207"/>
      <c r="AG14" s="197" t="str">
        <f>IF(L16="Ja",1,IF(L16="Nein",ROUND(AG21/B34,4),""))</f>
        <v/>
      </c>
    </row>
    <row r="15" spans="1:36" s="20" customFormat="1" ht="16.5" customHeight="1" x14ac:dyDescent="0.2">
      <c r="A15" s="179"/>
      <c r="B15" s="180"/>
      <c r="C15" s="180"/>
      <c r="D15" s="180"/>
      <c r="E15" s="180"/>
      <c r="F15" s="199"/>
      <c r="G15" s="179"/>
      <c r="H15" s="180"/>
      <c r="I15" s="180"/>
      <c r="J15" s="180"/>
      <c r="K15" s="180"/>
      <c r="L15" s="180"/>
      <c r="M15" s="180"/>
      <c r="N15" s="180"/>
      <c r="O15" s="180"/>
      <c r="P15" s="200"/>
      <c r="Q15" s="201"/>
      <c r="R15" s="202"/>
      <c r="S15" s="203" t="str">
        <f>IF(AND(P15&gt;0,L16="Nein"),ROUND(P15*1.2,2),IF(AND(P15&gt;0,L16="Ja"),ROUND(P15*1.2,2),""))</f>
        <v/>
      </c>
      <c r="T15" s="204"/>
      <c r="U15" s="204"/>
      <c r="V15" s="204"/>
      <c r="W15" s="204"/>
      <c r="X15" s="205"/>
      <c r="Y15" s="208"/>
      <c r="Z15" s="209"/>
      <c r="AA15" s="209"/>
      <c r="AB15" s="209"/>
      <c r="AC15" s="209"/>
      <c r="AD15" s="209"/>
      <c r="AE15" s="209"/>
      <c r="AF15" s="209"/>
      <c r="AG15" s="198"/>
    </row>
    <row r="16" spans="1:36" s="19" customFormat="1" ht="30" customHeight="1" x14ac:dyDescent="0.2">
      <c r="A16" s="188" t="s">
        <v>108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90"/>
      <c r="L16" s="182"/>
      <c r="M16" s="183"/>
      <c r="N16" s="183"/>
      <c r="O16" s="184"/>
      <c r="P16" s="185" t="s">
        <v>101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7"/>
    </row>
    <row r="17" spans="1:36" s="19" customFormat="1" ht="15" customHeight="1" x14ac:dyDescent="0.2">
      <c r="A17" s="159" t="s">
        <v>107</v>
      </c>
      <c r="B17" s="160"/>
      <c r="C17" s="160"/>
      <c r="D17" s="160"/>
      <c r="E17" s="160"/>
      <c r="F17" s="161"/>
      <c r="G17" s="1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8"/>
    </row>
    <row r="18" spans="1:36" s="19" customFormat="1" ht="15" customHeight="1" x14ac:dyDescent="0.2">
      <c r="A18" s="159" t="s">
        <v>109</v>
      </c>
      <c r="B18" s="160"/>
      <c r="C18" s="160"/>
      <c r="D18" s="160"/>
      <c r="E18" s="160"/>
      <c r="F18" s="161"/>
      <c r="G18" s="156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8"/>
    </row>
    <row r="19" spans="1:36" s="20" customFormat="1" ht="15" customHeight="1" x14ac:dyDescent="0.2">
      <c r="A19" s="21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4"/>
      <c r="AB19" s="22"/>
      <c r="AC19" s="25"/>
      <c r="AD19" s="25"/>
      <c r="AE19" s="25"/>
      <c r="AF19" s="25"/>
      <c r="AG19" s="25"/>
    </row>
    <row r="20" spans="1:36" s="20" customFormat="1" ht="16.5" x14ac:dyDescent="0.2">
      <c r="A20" s="34" t="s">
        <v>11</v>
      </c>
      <c r="B20" s="35" t="s">
        <v>12</v>
      </c>
      <c r="C20" s="36" t="s">
        <v>13</v>
      </c>
      <c r="D20" s="35" t="s">
        <v>14</v>
      </c>
      <c r="E20" s="36" t="s">
        <v>15</v>
      </c>
      <c r="F20" s="35" t="s">
        <v>16</v>
      </c>
      <c r="G20" s="36" t="s">
        <v>17</v>
      </c>
      <c r="H20" s="35" t="s">
        <v>18</v>
      </c>
      <c r="I20" s="36" t="s">
        <v>19</v>
      </c>
      <c r="J20" s="35" t="s">
        <v>20</v>
      </c>
      <c r="K20" s="36" t="s">
        <v>21</v>
      </c>
      <c r="L20" s="35" t="s">
        <v>22</v>
      </c>
      <c r="M20" s="36" t="s">
        <v>23</v>
      </c>
      <c r="N20" s="35" t="s">
        <v>24</v>
      </c>
      <c r="O20" s="36" t="s">
        <v>25</v>
      </c>
      <c r="P20" s="35" t="s">
        <v>26</v>
      </c>
      <c r="Q20" s="36" t="s">
        <v>27</v>
      </c>
      <c r="R20" s="35" t="s">
        <v>28</v>
      </c>
      <c r="S20" s="36" t="s">
        <v>29</v>
      </c>
      <c r="T20" s="35" t="s">
        <v>30</v>
      </c>
      <c r="U20" s="36" t="s">
        <v>31</v>
      </c>
      <c r="V20" s="35" t="s">
        <v>32</v>
      </c>
      <c r="W20" s="36" t="s">
        <v>33</v>
      </c>
      <c r="X20" s="35" t="s">
        <v>34</v>
      </c>
      <c r="Y20" s="36" t="s">
        <v>35</v>
      </c>
      <c r="Z20" s="35" t="s">
        <v>36</v>
      </c>
      <c r="AA20" s="36" t="s">
        <v>37</v>
      </c>
      <c r="AB20" s="35" t="s">
        <v>38</v>
      </c>
      <c r="AC20" s="36" t="s">
        <v>39</v>
      </c>
      <c r="AD20" s="35" t="s">
        <v>40</v>
      </c>
      <c r="AE20" s="36" t="s">
        <v>41</v>
      </c>
      <c r="AF20" s="35" t="s">
        <v>42</v>
      </c>
      <c r="AG20" s="37" t="s">
        <v>43</v>
      </c>
      <c r="AJ20" s="38"/>
    </row>
    <row r="21" spans="1:36" s="20" customFormat="1" ht="16.5" x14ac:dyDescent="0.2">
      <c r="A21" s="39" t="s">
        <v>44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>
        <f>IF($L$16="Nein",SUM(B21:AF21),0)</f>
        <v>0</v>
      </c>
    </row>
    <row r="22" spans="1:36" s="20" customFormat="1" ht="5.0999999999999996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136"/>
    </row>
    <row r="23" spans="1:36" s="20" customFormat="1" ht="16.5" x14ac:dyDescent="0.2">
      <c r="A23" s="39" t="s">
        <v>45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2">
        <f t="shared" ref="AG23:AG27" si="0">IF($L$16="Nein",SUM(B23:AF23),0)</f>
        <v>0</v>
      </c>
    </row>
    <row r="24" spans="1:36" s="20" customFormat="1" ht="5.0999999999999996" customHeight="1" x14ac:dyDescent="0.2">
      <c r="A24" s="43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136"/>
    </row>
    <row r="25" spans="1:36" s="20" customFormat="1" ht="16.5" x14ac:dyDescent="0.2">
      <c r="A25" s="48" t="s">
        <v>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2">
        <f t="shared" si="0"/>
        <v>0</v>
      </c>
    </row>
    <row r="26" spans="1:36" s="20" customFormat="1" ht="21.75" customHeight="1" x14ac:dyDescent="0.2">
      <c r="A26" s="48" t="s">
        <v>47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2">
        <f t="shared" si="0"/>
        <v>0</v>
      </c>
    </row>
    <row r="27" spans="1:36" s="20" customFormat="1" ht="22.5" x14ac:dyDescent="0.2">
      <c r="A27" s="48" t="s">
        <v>48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2">
        <f t="shared" si="0"/>
        <v>0</v>
      </c>
    </row>
    <row r="28" spans="1:36" s="20" customFormat="1" ht="6" customHeight="1" x14ac:dyDescent="0.2">
      <c r="A28" s="43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7"/>
    </row>
    <row r="29" spans="1:36" s="20" customFormat="1" ht="16.5" x14ac:dyDescent="0.2">
      <c r="A29" s="49" t="s">
        <v>49</v>
      </c>
      <c r="B29" s="50">
        <f>SUM(B21:B27)</f>
        <v>0</v>
      </c>
      <c r="C29" s="50">
        <f t="shared" ref="C29:AF29" si="1">SUM(C21:C27)</f>
        <v>0</v>
      </c>
      <c r="D29" s="50">
        <f t="shared" si="1"/>
        <v>0</v>
      </c>
      <c r="E29" s="50">
        <f t="shared" si="1"/>
        <v>0</v>
      </c>
      <c r="F29" s="50">
        <f t="shared" si="1"/>
        <v>0</v>
      </c>
      <c r="G29" s="50">
        <f t="shared" si="1"/>
        <v>0</v>
      </c>
      <c r="H29" s="50">
        <f t="shared" si="1"/>
        <v>0</v>
      </c>
      <c r="I29" s="50">
        <f t="shared" si="1"/>
        <v>0</v>
      </c>
      <c r="J29" s="50">
        <f t="shared" si="1"/>
        <v>0</v>
      </c>
      <c r="K29" s="50">
        <f t="shared" si="1"/>
        <v>0</v>
      </c>
      <c r="L29" s="50">
        <f t="shared" si="1"/>
        <v>0</v>
      </c>
      <c r="M29" s="50">
        <f t="shared" si="1"/>
        <v>0</v>
      </c>
      <c r="N29" s="50">
        <f t="shared" si="1"/>
        <v>0</v>
      </c>
      <c r="O29" s="50">
        <f t="shared" si="1"/>
        <v>0</v>
      </c>
      <c r="P29" s="50">
        <f t="shared" si="1"/>
        <v>0</v>
      </c>
      <c r="Q29" s="50">
        <f t="shared" si="1"/>
        <v>0</v>
      </c>
      <c r="R29" s="50">
        <f t="shared" si="1"/>
        <v>0</v>
      </c>
      <c r="S29" s="50">
        <f t="shared" si="1"/>
        <v>0</v>
      </c>
      <c r="T29" s="50">
        <f t="shared" si="1"/>
        <v>0</v>
      </c>
      <c r="U29" s="50">
        <f t="shared" si="1"/>
        <v>0</v>
      </c>
      <c r="V29" s="50">
        <f t="shared" si="1"/>
        <v>0</v>
      </c>
      <c r="W29" s="50">
        <f t="shared" si="1"/>
        <v>0</v>
      </c>
      <c r="X29" s="50">
        <f t="shared" si="1"/>
        <v>0</v>
      </c>
      <c r="Y29" s="50">
        <f t="shared" si="1"/>
        <v>0</v>
      </c>
      <c r="Z29" s="50">
        <f t="shared" si="1"/>
        <v>0</v>
      </c>
      <c r="AA29" s="50">
        <f t="shared" si="1"/>
        <v>0</v>
      </c>
      <c r="AB29" s="50">
        <f t="shared" si="1"/>
        <v>0</v>
      </c>
      <c r="AC29" s="50">
        <f t="shared" si="1"/>
        <v>0</v>
      </c>
      <c r="AD29" s="50">
        <f t="shared" si="1"/>
        <v>0</v>
      </c>
      <c r="AE29" s="50">
        <f t="shared" si="1"/>
        <v>0</v>
      </c>
      <c r="AF29" s="50">
        <f t="shared" si="1"/>
        <v>0</v>
      </c>
      <c r="AG29" s="42">
        <f>IF($L$16="Nein",SUM(B29:AF29),0)</f>
        <v>0</v>
      </c>
    </row>
    <row r="30" spans="1:36" s="54" customFormat="1" ht="5.0999999999999996" customHeight="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3"/>
    </row>
    <row r="31" spans="1:36" x14ac:dyDescent="0.2">
      <c r="A31" s="55" t="s">
        <v>50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56"/>
      <c r="AG31" s="57"/>
    </row>
    <row r="32" spans="1:36" ht="15" x14ac:dyDescent="0.2">
      <c r="A32" s="58" t="s">
        <v>51</v>
      </c>
      <c r="B32" s="162">
        <f>+AG21</f>
        <v>0</v>
      </c>
      <c r="C32" s="163"/>
      <c r="D32" s="164" t="str">
        <f>IF(B34=0,"",B32/B34)</f>
        <v/>
      </c>
      <c r="E32" s="165"/>
      <c r="F32" s="59"/>
      <c r="G32" s="60" t="s">
        <v>52</v>
      </c>
      <c r="H32" s="61"/>
      <c r="I32" s="62"/>
      <c r="J32" s="166" t="str">
        <f>IF(B34=K401,"",AG25*D32)</f>
        <v/>
      </c>
      <c r="K32" s="166"/>
      <c r="L32" s="63"/>
      <c r="M32" s="60" t="s">
        <v>53</v>
      </c>
      <c r="N32" s="61"/>
      <c r="O32" s="64"/>
      <c r="P32" s="162" t="str">
        <f>IF(B34=0,"",+AG26*D32)</f>
        <v/>
      </c>
      <c r="Q32" s="165"/>
      <c r="R32" s="63"/>
      <c r="S32" s="167" t="s">
        <v>54</v>
      </c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65">
        <f>SUM(B32,J32,P32)</f>
        <v>0</v>
      </c>
    </row>
    <row r="33" spans="1:34" ht="15" x14ac:dyDescent="0.2">
      <c r="A33" s="66" t="s">
        <v>55</v>
      </c>
      <c r="B33" s="166">
        <f>+AG23+AG27</f>
        <v>0</v>
      </c>
      <c r="C33" s="210"/>
      <c r="D33" s="211" t="str">
        <f>IF(B34=0,"",B33/B34)</f>
        <v/>
      </c>
      <c r="E33" s="212"/>
      <c r="F33" s="67"/>
      <c r="G33" s="68" t="s">
        <v>52</v>
      </c>
      <c r="H33" s="69"/>
      <c r="I33" s="70"/>
      <c r="J33" s="166" t="str">
        <f>IF(B34=0,"",+AG25*D33)</f>
        <v/>
      </c>
      <c r="K33" s="166"/>
      <c r="L33" s="71"/>
      <c r="M33" s="68" t="s">
        <v>53</v>
      </c>
      <c r="N33" s="69"/>
      <c r="O33" s="72"/>
      <c r="P33" s="166" t="str">
        <f>IF(B34=0,"",+AG26*D33)</f>
        <v/>
      </c>
      <c r="Q33" s="212"/>
      <c r="R33" s="71"/>
      <c r="S33" s="167" t="s">
        <v>56</v>
      </c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73">
        <f>SUM(B33,J33,P33,)</f>
        <v>0</v>
      </c>
    </row>
    <row r="34" spans="1:34" ht="15" x14ac:dyDescent="0.2">
      <c r="A34" s="74" t="s">
        <v>57</v>
      </c>
      <c r="B34" s="169">
        <f>+B32+B33</f>
        <v>0</v>
      </c>
      <c r="C34" s="170"/>
      <c r="D34" s="171" t="str">
        <f>IF(B34=0,"",D32+D33)</f>
        <v/>
      </c>
      <c r="E34" s="172"/>
      <c r="F34" s="75"/>
      <c r="G34" s="76" t="s">
        <v>58</v>
      </c>
      <c r="H34" s="100"/>
      <c r="I34" s="77"/>
      <c r="J34" s="173" t="str">
        <f>IF(B34=0,"",+J32+J33)</f>
        <v/>
      </c>
      <c r="K34" s="173"/>
      <c r="L34" s="78"/>
      <c r="M34" s="76" t="s">
        <v>59</v>
      </c>
      <c r="N34" s="100"/>
      <c r="O34" s="79"/>
      <c r="P34" s="169" t="str">
        <f>IF(B34=0,"",+P32+P33)</f>
        <v/>
      </c>
      <c r="Q34" s="172"/>
      <c r="R34" s="78"/>
      <c r="S34" s="174" t="s">
        <v>57</v>
      </c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80"/>
      <c r="AG34" s="81">
        <f>+AG32+AG33</f>
        <v>0</v>
      </c>
    </row>
    <row r="35" spans="1:34" ht="6" customHeight="1" x14ac:dyDescent="0.2">
      <c r="A35" s="8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83"/>
      <c r="AG35" s="84"/>
    </row>
    <row r="36" spans="1:34" ht="16.5" customHeight="1" x14ac:dyDescent="0.2">
      <c r="A36" s="154" t="s">
        <v>126</v>
      </c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50"/>
      <c r="Y36" s="2"/>
      <c r="Z36" s="2"/>
      <c r="AA36" s="2"/>
      <c r="AB36" s="2"/>
      <c r="AC36" s="2"/>
      <c r="AD36" s="2"/>
      <c r="AE36" s="2"/>
      <c r="AF36" s="85" t="s">
        <v>99</v>
      </c>
      <c r="AG36" s="126" t="str">
        <f>IF(L16="Ja",S15,IF(AG29&gt;0,S15*AG14,""))</f>
        <v/>
      </c>
    </row>
    <row r="37" spans="1:34" x14ac:dyDescent="0.2">
      <c r="A37" s="155"/>
      <c r="B37" s="151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3"/>
      <c r="Y37" s="2"/>
      <c r="Z37" s="2"/>
      <c r="AA37" s="2"/>
      <c r="AB37" s="2"/>
      <c r="AC37" s="2"/>
      <c r="AD37" s="2"/>
      <c r="AE37" s="2"/>
      <c r="AF37" s="122" t="s">
        <v>100</v>
      </c>
      <c r="AG37" s="129" t="str">
        <f>IF(AG36="","",AG36*0.15)</f>
        <v/>
      </c>
    </row>
    <row r="38" spans="1:34" ht="17.25" customHeight="1" x14ac:dyDescent="0.2">
      <c r="A38" s="86" t="s">
        <v>60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85"/>
      <c r="AG38" s="92"/>
    </row>
    <row r="39" spans="1:34" x14ac:dyDescent="0.2">
      <c r="A39" s="87" t="s">
        <v>61</v>
      </c>
      <c r="B39" s="88" t="s">
        <v>111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2"/>
      <c r="AG39" s="92"/>
    </row>
    <row r="40" spans="1:34" x14ac:dyDescent="0.2">
      <c r="A40" s="89" t="s">
        <v>62</v>
      </c>
      <c r="B40" s="88" t="s">
        <v>63</v>
      </c>
      <c r="C40" s="2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1"/>
      <c r="AG40" s="92"/>
    </row>
    <row r="41" spans="1:34" x14ac:dyDescent="0.2">
      <c r="A41" s="89" t="s">
        <v>64</v>
      </c>
      <c r="B41" s="88" t="s">
        <v>65</v>
      </c>
      <c r="C41" s="2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2" spans="1:34" ht="15" x14ac:dyDescent="0.2">
      <c r="A42" s="89" t="s">
        <v>66</v>
      </c>
      <c r="B42" s="93" t="s">
        <v>67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4" x14ac:dyDescent="0.2">
      <c r="A43" s="95" t="s">
        <v>68</v>
      </c>
      <c r="B43" s="93" t="s">
        <v>69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56"/>
      <c r="AG43" s="57"/>
    </row>
    <row r="44" spans="1:34" x14ac:dyDescent="0.2">
      <c r="A44" s="97" t="s">
        <v>70</v>
      </c>
      <c r="B44" s="98" t="s">
        <v>125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56"/>
      <c r="AG44" s="57"/>
    </row>
    <row r="45" spans="1:34" ht="19.5" customHeight="1" x14ac:dyDescent="0.2">
      <c r="A45" s="99" t="s">
        <v>71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56"/>
      <c r="AG45" s="57"/>
    </row>
    <row r="46" spans="1:34" ht="4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4" x14ac:dyDescent="0.2">
      <c r="A47" s="213"/>
      <c r="B47" s="214"/>
      <c r="C47" s="214"/>
      <c r="D47" s="214"/>
      <c r="E47" s="214"/>
      <c r="F47" s="214"/>
      <c r="G47" s="214"/>
      <c r="H47" s="2"/>
      <c r="I47" s="2"/>
      <c r="J47" s="2"/>
      <c r="K47" s="2"/>
      <c r="L47" s="2"/>
      <c r="M47" s="2"/>
      <c r="N47" s="213"/>
      <c r="O47" s="213"/>
      <c r="P47" s="213"/>
      <c r="Q47" s="213"/>
      <c r="R47" s="213"/>
      <c r="S47" s="213"/>
      <c r="T47" s="214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"/>
    </row>
    <row r="48" spans="1:34" ht="27.75" customHeight="1" x14ac:dyDescent="0.2">
      <c r="A48" s="103" t="s">
        <v>72</v>
      </c>
      <c r="B48" s="102"/>
      <c r="C48" s="215" t="s">
        <v>73</v>
      </c>
      <c r="D48" s="216"/>
      <c r="E48" s="216"/>
      <c r="F48" s="216"/>
      <c r="G48" s="216"/>
      <c r="H48" s="216"/>
      <c r="I48" s="216"/>
      <c r="J48" s="216"/>
      <c r="K48" s="2"/>
      <c r="L48" s="2"/>
      <c r="M48" s="2"/>
      <c r="N48" s="215" t="s">
        <v>72</v>
      </c>
      <c r="O48" s="215"/>
      <c r="P48" s="215"/>
      <c r="Q48" s="215"/>
      <c r="R48" s="215"/>
      <c r="S48" s="215"/>
      <c r="T48" s="104"/>
      <c r="U48" s="217" t="s">
        <v>74</v>
      </c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"/>
    </row>
    <row r="49" spans="1:3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7" spans="1:33" hidden="1" x14ac:dyDescent="0.2">
      <c r="A57" s="3" t="s">
        <v>102</v>
      </c>
    </row>
    <row r="58" spans="1:33" hidden="1" x14ac:dyDescent="0.2">
      <c r="A58" s="3" t="s">
        <v>103</v>
      </c>
    </row>
    <row r="59" spans="1:33" hidden="1" x14ac:dyDescent="0.2">
      <c r="A59" s="3" t="s">
        <v>104</v>
      </c>
    </row>
    <row r="60" spans="1:33" hidden="1" x14ac:dyDescent="0.2">
      <c r="A60" s="3" t="s">
        <v>105</v>
      </c>
    </row>
    <row r="61" spans="1:33" hidden="1" x14ac:dyDescent="0.2">
      <c r="A61" s="3" t="s">
        <v>106</v>
      </c>
    </row>
    <row r="62" spans="1:33" hidden="1" x14ac:dyDescent="0.2"/>
    <row r="63" spans="1:33" hidden="1" x14ac:dyDescent="0.2">
      <c r="A63" s="3" t="s">
        <v>112</v>
      </c>
    </row>
    <row r="64" spans="1:33" hidden="1" x14ac:dyDescent="0.2">
      <c r="A64" s="3" t="s">
        <v>113</v>
      </c>
    </row>
    <row r="65" spans="1:1" hidden="1" x14ac:dyDescent="0.2">
      <c r="A65" s="3" t="s">
        <v>114</v>
      </c>
    </row>
  </sheetData>
  <sheetProtection password="E9AF" sheet="1" objects="1" scenarios="1" selectLockedCells="1"/>
  <mergeCells count="47">
    <mergeCell ref="A47:G47"/>
    <mergeCell ref="N47:AF47"/>
    <mergeCell ref="C48:J48"/>
    <mergeCell ref="N48:S48"/>
    <mergeCell ref="U48:AF48"/>
    <mergeCell ref="B33:C33"/>
    <mergeCell ref="D33:E33"/>
    <mergeCell ref="J33:K33"/>
    <mergeCell ref="P33:Q33"/>
    <mergeCell ref="S33:AF33"/>
    <mergeCell ref="A12:F12"/>
    <mergeCell ref="G12:O12"/>
    <mergeCell ref="P12:X12"/>
    <mergeCell ref="Y12:AG12"/>
    <mergeCell ref="AG14:AG15"/>
    <mergeCell ref="A15:F15"/>
    <mergeCell ref="G15:O15"/>
    <mergeCell ref="P15:R15"/>
    <mergeCell ref="S15:X15"/>
    <mergeCell ref="A14:F14"/>
    <mergeCell ref="G14:O14"/>
    <mergeCell ref="P14:R14"/>
    <mergeCell ref="S14:X14"/>
    <mergeCell ref="Y14:AF15"/>
    <mergeCell ref="A13:F13"/>
    <mergeCell ref="G13:O13"/>
    <mergeCell ref="P13:X13"/>
    <mergeCell ref="Y13:AG13"/>
    <mergeCell ref="L16:O16"/>
    <mergeCell ref="P16:AG16"/>
    <mergeCell ref="A16:K16"/>
    <mergeCell ref="B36:X37"/>
    <mergeCell ref="A36:A37"/>
    <mergeCell ref="G17:AG17"/>
    <mergeCell ref="A17:F17"/>
    <mergeCell ref="A18:F18"/>
    <mergeCell ref="G18:AG18"/>
    <mergeCell ref="B32:C32"/>
    <mergeCell ref="D32:E32"/>
    <mergeCell ref="J32:K32"/>
    <mergeCell ref="P32:Q32"/>
    <mergeCell ref="S32:AF32"/>
    <mergeCell ref="B34:C34"/>
    <mergeCell ref="D34:E34"/>
    <mergeCell ref="J34:K34"/>
    <mergeCell ref="P34:Q34"/>
    <mergeCell ref="S34:AE34"/>
  </mergeCells>
  <conditionalFormatting sqref="B29:AF29 B21:AF21 B23:AF23 B25:AF27">
    <cfRule type="cellIs" dxfId="6" priority="1" stopIfTrue="1" operator="greaterThan">
      <formula>10</formula>
    </cfRule>
  </conditionalFormatting>
  <dataValidations count="5">
    <dataValidation type="decimal" allowBlank="1" showInputMessage="1" showErrorMessage="1" errorTitle="Stundenüberschreitung" error="Es können nicht mehr als 10,0 Stunden je Arbeitstag gemäß § 3 Arbeitszeitgesetz erfasst werden!" sqref="B25:AF27">
      <formula1>0</formula1>
      <formula2>10</formula2>
    </dataValidation>
    <dataValidation type="textLength" operator="lessThanOrEqual" allowBlank="1" showInputMessage="1" showErrorMessage="1" errorTitle="Max. Zeichenanzahl überschritten" error="Es können max. 15 Zeichen erfasst werden. Bitte kurze und eindeutige Beleg-Nr. verwenden." promptTitle="Max. Zeichenanzahl überschritten" prompt="Es können max. 15 Zeichen erfasst werden. Bitte kurze und eindeutige Beleg-Nr. verwenden." sqref="Y13:AG13">
      <formula1>15</formula1>
    </dataValidation>
    <dataValidation type="list" allowBlank="1" showInputMessage="1" showErrorMessage="1" sqref="L16:O16">
      <formula1>"Nein,Ja"</formula1>
    </dataValidation>
    <dataValidation type="list" allowBlank="1" showInputMessage="1" showErrorMessage="1" promptTitle="Anlage 10" prompt="Bitte wählen Sie den zutreffenden Eintrag aus." sqref="G17:AG17">
      <formula1>$A$57:$A$61</formula1>
    </dataValidation>
    <dataValidation type="list" allowBlank="1" showInputMessage="1" promptTitle="Arbeitsvertrag" prompt="Bitte wählen Sie den zutreffenden Eintrag aus." sqref="G18:AG18">
      <formula1>$A$63:$A$65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19685039370078741"/>
  <pageSetup paperSize="9" scale="76" orientation="landscape" r:id="rId1"/>
  <headerFooter>
    <oddFooter>&amp;L&amp;8TAB-12467/01.23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6"/>
  <sheetViews>
    <sheetView showGridLines="0" tabSelected="1" zoomScaleNormal="100" workbookViewId="0">
      <selection activeCell="A20" sqref="A20"/>
    </sheetView>
  </sheetViews>
  <sheetFormatPr baseColWidth="10" defaultColWidth="9" defaultRowHeight="12.75" x14ac:dyDescent="0.2"/>
  <cols>
    <col min="1" max="1" width="24.21875" style="3" customWidth="1"/>
    <col min="2" max="3" width="3.77734375" style="3" customWidth="1"/>
    <col min="4" max="15" width="4" style="3" bestFit="1" customWidth="1"/>
    <col min="16" max="17" width="4" style="3" customWidth="1"/>
    <col min="18" max="18" width="4" style="3" bestFit="1" customWidth="1"/>
    <col min="19" max="21" width="4" style="3" customWidth="1"/>
    <col min="22" max="22" width="4" style="3" bestFit="1" customWidth="1"/>
    <col min="23" max="23" width="4" style="3" customWidth="1"/>
    <col min="24" max="29" width="4" style="3" bestFit="1" customWidth="1"/>
    <col min="30" max="30" width="4.33203125" style="3" bestFit="1" customWidth="1"/>
    <col min="31" max="32" width="4" style="3" bestFit="1" customWidth="1"/>
    <col min="33" max="33" width="7.44140625" style="3" customWidth="1"/>
    <col min="34" max="35" width="9" style="3"/>
    <col min="36" max="36" width="10.109375" style="3" bestFit="1" customWidth="1"/>
    <col min="37" max="16384" width="9" style="3"/>
  </cols>
  <sheetData>
    <row r="1" spans="1:51" ht="19.899999999999999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2"/>
      <c r="AE1" s="2"/>
      <c r="AF1" s="2"/>
      <c r="AG1" s="2"/>
    </row>
    <row r="2" spans="1:51" ht="2.2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2"/>
      <c r="AE2" s="2"/>
      <c r="AF2" s="2"/>
      <c r="AG2" s="2"/>
    </row>
    <row r="3" spans="1:51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2"/>
      <c r="AE3" s="2"/>
      <c r="AF3" s="2"/>
      <c r="AG3" s="2"/>
    </row>
    <row r="4" spans="1:51" ht="23.25" customHeight="1" x14ac:dyDescent="0.2">
      <c r="A4" s="4" t="s">
        <v>116</v>
      </c>
      <c r="B4" s="5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  <c r="Z4" s="6"/>
      <c r="AA4" s="6"/>
      <c r="AB4" s="101"/>
      <c r="AC4" s="2"/>
      <c r="AD4" s="2"/>
      <c r="AE4" s="2"/>
      <c r="AF4" s="2"/>
      <c r="AG4" s="2"/>
    </row>
    <row r="5" spans="1:51" ht="8.1" customHeight="1" x14ac:dyDescent="0.2">
      <c r="A5" s="2"/>
      <c r="B5" s="7"/>
      <c r="C5" s="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6"/>
      <c r="Z5" s="6"/>
      <c r="AA5" s="6"/>
      <c r="AB5" s="101"/>
      <c r="AC5" s="2"/>
      <c r="AD5" s="2"/>
      <c r="AE5" s="2"/>
      <c r="AF5" s="2"/>
      <c r="AG5" s="2"/>
    </row>
    <row r="8" spans="1:51" x14ac:dyDescent="0.2">
      <c r="A8" s="191" t="s">
        <v>4</v>
      </c>
      <c r="B8" s="192"/>
      <c r="C8" s="192"/>
      <c r="D8" s="192"/>
      <c r="E8" s="192"/>
      <c r="F8" s="193"/>
      <c r="G8" s="191" t="s">
        <v>5</v>
      </c>
      <c r="H8" s="192"/>
      <c r="I8" s="192"/>
      <c r="J8" s="192"/>
      <c r="K8" s="193"/>
      <c r="L8" s="229" t="s">
        <v>88</v>
      </c>
      <c r="M8" s="230"/>
      <c r="N8" s="230"/>
      <c r="O8" s="231"/>
      <c r="P8" s="194" t="s">
        <v>122</v>
      </c>
      <c r="Q8" s="195"/>
      <c r="R8" s="195"/>
      <c r="S8" s="195"/>
      <c r="T8" s="195"/>
      <c r="U8" s="195"/>
      <c r="V8" s="195"/>
      <c r="W8" s="195"/>
      <c r="X8" s="196"/>
      <c r="Y8" s="191" t="s">
        <v>6</v>
      </c>
      <c r="Z8" s="192"/>
      <c r="AA8" s="192"/>
      <c r="AB8" s="192"/>
      <c r="AC8" s="192"/>
      <c r="AD8" s="192"/>
      <c r="AE8" s="192"/>
      <c r="AF8" s="192"/>
      <c r="AG8" s="193"/>
      <c r="AJ8" s="17"/>
    </row>
    <row r="9" spans="1:51" ht="16.5" customHeight="1" x14ac:dyDescent="0.2">
      <c r="A9" s="179"/>
      <c r="B9" s="180"/>
      <c r="C9" s="180"/>
      <c r="D9" s="180"/>
      <c r="E9" s="180"/>
      <c r="F9" s="199"/>
      <c r="G9" s="179"/>
      <c r="H9" s="180"/>
      <c r="I9" s="180"/>
      <c r="J9" s="180"/>
      <c r="K9" s="199"/>
      <c r="L9" s="226" t="str">
        <f>LEFT(G9,4)</f>
        <v/>
      </c>
      <c r="M9" s="227"/>
      <c r="N9" s="227"/>
      <c r="O9" s="228"/>
      <c r="P9" s="176"/>
      <c r="Q9" s="177"/>
      <c r="R9" s="177"/>
      <c r="S9" s="177"/>
      <c r="T9" s="177"/>
      <c r="U9" s="177"/>
      <c r="V9" s="177"/>
      <c r="W9" s="177"/>
      <c r="X9" s="178"/>
      <c r="Y9" s="179"/>
      <c r="Z9" s="180"/>
      <c r="AA9" s="180"/>
      <c r="AB9" s="180"/>
      <c r="AC9" s="180"/>
      <c r="AD9" s="180"/>
      <c r="AE9" s="180"/>
      <c r="AF9" s="180"/>
      <c r="AG9" s="181"/>
      <c r="AJ9" s="18"/>
    </row>
    <row r="10" spans="1:51" s="19" customFormat="1" x14ac:dyDescent="0.2">
      <c r="A10" s="194" t="s">
        <v>7</v>
      </c>
      <c r="B10" s="195"/>
      <c r="C10" s="195"/>
      <c r="D10" s="195"/>
      <c r="E10" s="195"/>
      <c r="F10" s="196"/>
      <c r="G10" s="194" t="s">
        <v>121</v>
      </c>
      <c r="H10" s="195"/>
      <c r="I10" s="195"/>
      <c r="J10" s="195"/>
      <c r="K10" s="195"/>
      <c r="L10" s="195"/>
      <c r="M10" s="195"/>
      <c r="N10" s="195"/>
      <c r="O10" s="195"/>
      <c r="P10" s="229" t="s">
        <v>78</v>
      </c>
      <c r="Q10" s="230"/>
      <c r="R10" s="230"/>
      <c r="S10" s="230"/>
      <c r="T10" s="231"/>
      <c r="U10" s="229" t="s">
        <v>79</v>
      </c>
      <c r="V10" s="230"/>
      <c r="W10" s="230"/>
      <c r="X10" s="231"/>
      <c r="Y10" s="249" t="s">
        <v>123</v>
      </c>
      <c r="Z10" s="250"/>
      <c r="AA10" s="250"/>
      <c r="AB10" s="250"/>
      <c r="AC10" s="250"/>
      <c r="AD10" s="250"/>
      <c r="AE10" s="250"/>
      <c r="AF10" s="250"/>
      <c r="AG10" s="197">
        <f>IF(C12="Nein",ROUND(AG15/(1720/12),4),(L12/40))</f>
        <v>0</v>
      </c>
    </row>
    <row r="11" spans="1:51" s="20" customFormat="1" ht="16.5" customHeight="1" x14ac:dyDescent="0.2">
      <c r="A11" s="179"/>
      <c r="B11" s="180"/>
      <c r="C11" s="180"/>
      <c r="D11" s="180"/>
      <c r="E11" s="180"/>
      <c r="F11" s="199"/>
      <c r="G11" s="179"/>
      <c r="H11" s="180"/>
      <c r="I11" s="180"/>
      <c r="J11" s="180"/>
      <c r="K11" s="180"/>
      <c r="L11" s="180"/>
      <c r="M11" s="180"/>
      <c r="N11" s="180"/>
      <c r="O11" s="180"/>
      <c r="P11" s="243"/>
      <c r="Q11" s="244"/>
      <c r="R11" s="244"/>
      <c r="S11" s="244"/>
      <c r="T11" s="245"/>
      <c r="U11" s="246" t="str">
        <f>IF(AND(P11=1,L9="2019"),Hinweise!C27,IF(AND(P11=2,L9="2019"),Hinweise!C28,IF(AND(P11=3,L9="2019"),Hinweise!C29,IF(AND(P11=4,L9="2019"),Hinweise!C30,IF(AND(P11=5,L9="2019"),Hinweise!C31,IF(AND(P11=1,L9="2020"),Hinweise!D27,IF(AND(P11=2,L9="2020"),Hinweise!D28,IF(AND(P11=3,L9="2020"),Hinweise!D29,IF(AND(P11=4,L9="2020"),Hinweise!D30,IF(AND(P11=5,L9="2020"),Hinweise!D31,IF(AND(P11=1,L9="2021"),Hinweise!E27,IF(AND(P11=2,L9="2021"),Hinweise!E28,IF(AND(P11=3,L9="2021"),Hinweise!E29,IF(AND(P11=4,L9="2021"),Hinweise!E30,IF(AND(P11=5,L9="2021"),Hinweise!E31,IF(AND(P11=1,L9="2022"),Hinweise!F27,IF(AND(P11=2,L9="2022"),Hinweise!F28,IF(AND(P11=3,L9="2022"),Hinweise!F29,IF(AND(P11=4,L9="2022"),Hinweise!F30,IF(AND(P11=5,L9="2022"),Hinweise!F31,IF(AND(P11=1,L9="2023"),Hinweise!G27,IF(AND(P11=2,L9="2023"),Hinweise!G28,IF(AND(P11=3,L9="2023"),Hinweise!G29,IF(AND(P11=4,L9="2023"),Hinweise!G30,IF(AND(P11=5,L9="2023"),Hinweise!G31,"")))))))))))))))))))))))))</f>
        <v/>
      </c>
      <c r="V11" s="247"/>
      <c r="W11" s="247"/>
      <c r="X11" s="248"/>
      <c r="Y11" s="251"/>
      <c r="Z11" s="252"/>
      <c r="AA11" s="252"/>
      <c r="AB11" s="252"/>
      <c r="AC11" s="252"/>
      <c r="AD11" s="252"/>
      <c r="AE11" s="252"/>
      <c r="AF11" s="252"/>
      <c r="AG11" s="198"/>
      <c r="AH11" s="128"/>
    </row>
    <row r="12" spans="1:51" s="19" customFormat="1" ht="50.45" customHeight="1" x14ac:dyDescent="0.2">
      <c r="A12" s="224" t="s">
        <v>124</v>
      </c>
      <c r="B12" s="225"/>
      <c r="C12" s="256"/>
      <c r="D12" s="257"/>
      <c r="E12" s="257"/>
      <c r="F12" s="258"/>
      <c r="G12" s="253" t="s">
        <v>127</v>
      </c>
      <c r="H12" s="254"/>
      <c r="I12" s="254"/>
      <c r="J12" s="254"/>
      <c r="K12" s="255"/>
      <c r="L12" s="237"/>
      <c r="M12" s="238"/>
      <c r="N12" s="238"/>
      <c r="O12" s="239"/>
      <c r="P12" s="240" t="s">
        <v>128</v>
      </c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</row>
    <row r="13" spans="1:51" s="20" customFormat="1" ht="16.5" x14ac:dyDescent="0.2">
      <c r="A13" s="26"/>
      <c r="B13" s="27"/>
      <c r="C13" s="28"/>
      <c r="D13" s="28"/>
      <c r="E13" s="28"/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30"/>
      <c r="R13" s="31"/>
      <c r="S13" s="31"/>
      <c r="T13" s="31"/>
      <c r="U13" s="31"/>
      <c r="V13" s="31"/>
      <c r="W13" s="31"/>
      <c r="X13" s="31"/>
      <c r="Y13" s="32"/>
      <c r="Z13" s="32"/>
      <c r="AA13" s="32"/>
      <c r="AB13" s="32"/>
      <c r="AC13" s="32"/>
      <c r="AD13" s="32"/>
      <c r="AE13" s="32"/>
      <c r="AF13" s="32"/>
      <c r="AG13" s="33"/>
      <c r="AJ13" s="232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</row>
    <row r="14" spans="1:51" s="20" customFormat="1" ht="16.5" x14ac:dyDescent="0.2">
      <c r="A14" s="34" t="s">
        <v>11</v>
      </c>
      <c r="B14" s="35" t="s">
        <v>12</v>
      </c>
      <c r="C14" s="36" t="s">
        <v>13</v>
      </c>
      <c r="D14" s="35" t="s">
        <v>14</v>
      </c>
      <c r="E14" s="36" t="s">
        <v>15</v>
      </c>
      <c r="F14" s="35" t="s">
        <v>16</v>
      </c>
      <c r="G14" s="36" t="s">
        <v>17</v>
      </c>
      <c r="H14" s="35" t="s">
        <v>18</v>
      </c>
      <c r="I14" s="36" t="s">
        <v>19</v>
      </c>
      <c r="J14" s="35" t="s">
        <v>20</v>
      </c>
      <c r="K14" s="36" t="s">
        <v>21</v>
      </c>
      <c r="L14" s="35" t="s">
        <v>22</v>
      </c>
      <c r="M14" s="36" t="s">
        <v>23</v>
      </c>
      <c r="N14" s="35" t="s">
        <v>24</v>
      </c>
      <c r="O14" s="36" t="s">
        <v>25</v>
      </c>
      <c r="P14" s="35" t="s">
        <v>26</v>
      </c>
      <c r="Q14" s="36" t="s">
        <v>27</v>
      </c>
      <c r="R14" s="35" t="s">
        <v>28</v>
      </c>
      <c r="S14" s="36" t="s">
        <v>29</v>
      </c>
      <c r="T14" s="35" t="s">
        <v>30</v>
      </c>
      <c r="U14" s="36" t="s">
        <v>31</v>
      </c>
      <c r="V14" s="35" t="s">
        <v>32</v>
      </c>
      <c r="W14" s="36" t="s">
        <v>33</v>
      </c>
      <c r="X14" s="35" t="s">
        <v>34</v>
      </c>
      <c r="Y14" s="36" t="s">
        <v>35</v>
      </c>
      <c r="Z14" s="35" t="s">
        <v>36</v>
      </c>
      <c r="AA14" s="36" t="s">
        <v>37</v>
      </c>
      <c r="AB14" s="35" t="s">
        <v>38</v>
      </c>
      <c r="AC14" s="36" t="s">
        <v>39</v>
      </c>
      <c r="AD14" s="35" t="s">
        <v>40</v>
      </c>
      <c r="AE14" s="36" t="s">
        <v>41</v>
      </c>
      <c r="AF14" s="35" t="s">
        <v>42</v>
      </c>
      <c r="AG14" s="37" t="s">
        <v>43</v>
      </c>
      <c r="AJ14" s="38"/>
    </row>
    <row r="15" spans="1:51" s="20" customFormat="1" ht="20.100000000000001" customHeight="1" x14ac:dyDescent="0.2">
      <c r="A15" s="39" t="s">
        <v>90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2">
        <f>IF(C12="Ja",ROUND(143.33*AG10,2),SUM(B15:AF15))</f>
        <v>0</v>
      </c>
    </row>
    <row r="16" spans="1:51" s="20" customFormat="1" ht="9.9499999999999993" customHeight="1" x14ac:dyDescent="0.2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5"/>
    </row>
    <row r="17" spans="1:33" s="20" customFormat="1" ht="16.5" x14ac:dyDescent="0.2">
      <c r="A17" s="39" t="s">
        <v>95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2">
        <f>IF($C$12="Ja","",SUM(B17:AF17))</f>
        <v>0</v>
      </c>
    </row>
    <row r="18" spans="1:33" s="20" customFormat="1" ht="16.5" x14ac:dyDescent="0.2">
      <c r="A18" s="121" t="s">
        <v>96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2">
        <f>IF($C$12="Ja","",SUM(B18:AF18))</f>
        <v>0</v>
      </c>
    </row>
    <row r="19" spans="1:33" s="20" customFormat="1" ht="16.5" x14ac:dyDescent="0.2">
      <c r="A19" s="234" t="s">
        <v>97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6"/>
    </row>
    <row r="20" spans="1:33" s="20" customFormat="1" ht="16.5" x14ac:dyDescent="0.2">
      <c r="A20" s="12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2">
        <f t="shared" ref="AG20:AG30" si="0">IF($C$12="Ja","",SUM(B20:AF20))</f>
        <v>0</v>
      </c>
    </row>
    <row r="21" spans="1:33" s="20" customFormat="1" ht="16.5" x14ac:dyDescent="0.2">
      <c r="A21" s="125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2">
        <f t="shared" si="0"/>
        <v>0</v>
      </c>
    </row>
    <row r="22" spans="1:33" s="20" customFormat="1" ht="16.5" x14ac:dyDescent="0.2">
      <c r="A22" s="12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2">
        <f t="shared" si="0"/>
        <v>0</v>
      </c>
    </row>
    <row r="23" spans="1:33" s="20" customFormat="1" ht="16.5" x14ac:dyDescent="0.2">
      <c r="A23" s="12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2">
        <f t="shared" si="0"/>
        <v>0</v>
      </c>
    </row>
    <row r="24" spans="1:33" s="20" customFormat="1" ht="16.5" x14ac:dyDescent="0.2">
      <c r="A24" s="12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2">
        <f t="shared" si="0"/>
        <v>0</v>
      </c>
    </row>
    <row r="25" spans="1:33" s="20" customFormat="1" ht="16.5" x14ac:dyDescent="0.2">
      <c r="A25" s="12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2">
        <f t="shared" si="0"/>
        <v>0</v>
      </c>
    </row>
    <row r="26" spans="1:33" s="20" customFormat="1" ht="16.5" x14ac:dyDescent="0.2">
      <c r="A26" s="1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2">
        <f t="shared" si="0"/>
        <v>0</v>
      </c>
    </row>
    <row r="27" spans="1:33" s="20" customFormat="1" ht="16.5" x14ac:dyDescent="0.2">
      <c r="A27" s="124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2">
        <f t="shared" si="0"/>
        <v>0</v>
      </c>
    </row>
    <row r="28" spans="1:33" s="20" customFormat="1" ht="16.5" x14ac:dyDescent="0.2">
      <c r="A28" s="125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2">
        <f t="shared" si="0"/>
        <v>0</v>
      </c>
    </row>
    <row r="29" spans="1:33" s="20" customFormat="1" ht="16.5" x14ac:dyDescent="0.2">
      <c r="A29" s="125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2">
        <f t="shared" si="0"/>
        <v>0</v>
      </c>
    </row>
    <row r="30" spans="1:33" s="20" customFormat="1" ht="16.5" x14ac:dyDescent="0.2">
      <c r="A30" s="120" t="s">
        <v>89</v>
      </c>
      <c r="B30" s="50">
        <f t="shared" ref="B30:AF30" si="1">SUM(B17:B29)</f>
        <v>0</v>
      </c>
      <c r="C30" s="50">
        <f t="shared" si="1"/>
        <v>0</v>
      </c>
      <c r="D30" s="50">
        <f t="shared" si="1"/>
        <v>0</v>
      </c>
      <c r="E30" s="50">
        <f t="shared" si="1"/>
        <v>0</v>
      </c>
      <c r="F30" s="50">
        <f t="shared" si="1"/>
        <v>0</v>
      </c>
      <c r="G30" s="50">
        <f t="shared" si="1"/>
        <v>0</v>
      </c>
      <c r="H30" s="50">
        <f t="shared" si="1"/>
        <v>0</v>
      </c>
      <c r="I30" s="50">
        <f t="shared" si="1"/>
        <v>0</v>
      </c>
      <c r="J30" s="50">
        <f t="shared" si="1"/>
        <v>0</v>
      </c>
      <c r="K30" s="50">
        <f t="shared" si="1"/>
        <v>0</v>
      </c>
      <c r="L30" s="50">
        <f t="shared" si="1"/>
        <v>0</v>
      </c>
      <c r="M30" s="50">
        <f t="shared" si="1"/>
        <v>0</v>
      </c>
      <c r="N30" s="50">
        <f t="shared" si="1"/>
        <v>0</v>
      </c>
      <c r="O30" s="50">
        <f t="shared" si="1"/>
        <v>0</v>
      </c>
      <c r="P30" s="50">
        <f t="shared" si="1"/>
        <v>0</v>
      </c>
      <c r="Q30" s="50">
        <f t="shared" si="1"/>
        <v>0</v>
      </c>
      <c r="R30" s="50">
        <f t="shared" si="1"/>
        <v>0</v>
      </c>
      <c r="S30" s="50">
        <f t="shared" si="1"/>
        <v>0</v>
      </c>
      <c r="T30" s="50">
        <f t="shared" si="1"/>
        <v>0</v>
      </c>
      <c r="U30" s="50">
        <f t="shared" si="1"/>
        <v>0</v>
      </c>
      <c r="V30" s="50">
        <f t="shared" si="1"/>
        <v>0</v>
      </c>
      <c r="W30" s="50">
        <f t="shared" si="1"/>
        <v>0</v>
      </c>
      <c r="X30" s="50">
        <f t="shared" si="1"/>
        <v>0</v>
      </c>
      <c r="Y30" s="50">
        <f t="shared" si="1"/>
        <v>0</v>
      </c>
      <c r="Z30" s="50">
        <f t="shared" si="1"/>
        <v>0</v>
      </c>
      <c r="AA30" s="50">
        <f t="shared" si="1"/>
        <v>0</v>
      </c>
      <c r="AB30" s="50">
        <f t="shared" si="1"/>
        <v>0</v>
      </c>
      <c r="AC30" s="50">
        <f t="shared" si="1"/>
        <v>0</v>
      </c>
      <c r="AD30" s="50">
        <f t="shared" si="1"/>
        <v>0</v>
      </c>
      <c r="AE30" s="50">
        <f t="shared" si="1"/>
        <v>0</v>
      </c>
      <c r="AF30" s="50">
        <f t="shared" si="1"/>
        <v>0</v>
      </c>
      <c r="AG30" s="42">
        <f t="shared" si="0"/>
        <v>0</v>
      </c>
    </row>
    <row r="31" spans="1:33" s="20" customFormat="1" ht="9.9499999999999993" customHeight="1" x14ac:dyDescent="0.2">
      <c r="A31" s="43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7"/>
    </row>
    <row r="32" spans="1:33" s="20" customFormat="1" ht="20.100000000000001" customHeight="1" x14ac:dyDescent="0.2">
      <c r="A32" s="49" t="s">
        <v>98</v>
      </c>
      <c r="B32" s="50">
        <f t="shared" ref="B32:AF32" si="2">B15+B30</f>
        <v>0</v>
      </c>
      <c r="C32" s="50">
        <f t="shared" si="2"/>
        <v>0</v>
      </c>
      <c r="D32" s="50">
        <f t="shared" si="2"/>
        <v>0</v>
      </c>
      <c r="E32" s="50">
        <f t="shared" si="2"/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0</v>
      </c>
      <c r="M32" s="50">
        <f t="shared" si="2"/>
        <v>0</v>
      </c>
      <c r="N32" s="50">
        <f t="shared" si="2"/>
        <v>0</v>
      </c>
      <c r="O32" s="50">
        <f t="shared" si="2"/>
        <v>0</v>
      </c>
      <c r="P32" s="50">
        <f t="shared" si="2"/>
        <v>0</v>
      </c>
      <c r="Q32" s="50">
        <f t="shared" si="2"/>
        <v>0</v>
      </c>
      <c r="R32" s="50">
        <f t="shared" si="2"/>
        <v>0</v>
      </c>
      <c r="S32" s="50">
        <f t="shared" si="2"/>
        <v>0</v>
      </c>
      <c r="T32" s="50">
        <f t="shared" si="2"/>
        <v>0</v>
      </c>
      <c r="U32" s="50">
        <f t="shared" si="2"/>
        <v>0</v>
      </c>
      <c r="V32" s="50">
        <f t="shared" si="2"/>
        <v>0</v>
      </c>
      <c r="W32" s="50">
        <f t="shared" si="2"/>
        <v>0</v>
      </c>
      <c r="X32" s="50">
        <f t="shared" si="2"/>
        <v>0</v>
      </c>
      <c r="Y32" s="50">
        <f t="shared" si="2"/>
        <v>0</v>
      </c>
      <c r="Z32" s="50">
        <f t="shared" si="2"/>
        <v>0</v>
      </c>
      <c r="AA32" s="50">
        <f t="shared" si="2"/>
        <v>0</v>
      </c>
      <c r="AB32" s="50">
        <f t="shared" si="2"/>
        <v>0</v>
      </c>
      <c r="AC32" s="50">
        <f t="shared" si="2"/>
        <v>0</v>
      </c>
      <c r="AD32" s="50">
        <f t="shared" si="2"/>
        <v>0</v>
      </c>
      <c r="AE32" s="50">
        <f t="shared" si="2"/>
        <v>0</v>
      </c>
      <c r="AF32" s="50">
        <f t="shared" si="2"/>
        <v>0</v>
      </c>
      <c r="AG32" s="42">
        <f>IF($C$12="Ja",AG15,SUM(B32:AF32))</f>
        <v>0</v>
      </c>
    </row>
    <row r="33" spans="1:34" ht="9.9499999999999993" customHeight="1" x14ac:dyDescent="0.2">
      <c r="A33" s="8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83"/>
      <c r="AG33" s="84"/>
    </row>
    <row r="34" spans="1:34" ht="12.75" customHeight="1" x14ac:dyDescent="0.2">
      <c r="A34" s="154" t="s">
        <v>126</v>
      </c>
      <c r="B34" s="218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0"/>
      <c r="Y34" s="2"/>
      <c r="Z34" s="2"/>
      <c r="AA34" s="2"/>
      <c r="AB34" s="2"/>
      <c r="AC34" s="2"/>
      <c r="AD34" s="2"/>
      <c r="AE34" s="2"/>
      <c r="AF34" s="85" t="s">
        <v>99</v>
      </c>
      <c r="AG34" s="126">
        <f>IF(OR(C12="Ja",C12="Nein"),U11*AG15,0)</f>
        <v>0</v>
      </c>
    </row>
    <row r="35" spans="1:34" ht="12.75" customHeight="1" x14ac:dyDescent="0.2">
      <c r="A35" s="155"/>
      <c r="B35" s="221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3"/>
      <c r="Y35" s="2"/>
      <c r="Z35" s="2"/>
      <c r="AA35" s="2"/>
      <c r="AB35" s="2"/>
      <c r="AC35" s="2"/>
      <c r="AD35" s="2"/>
      <c r="AE35" s="2"/>
      <c r="AF35" s="122" t="s">
        <v>100</v>
      </c>
      <c r="AG35" s="127" t="str">
        <f>IF(AG32&gt;0,AG34*0.15,"")</f>
        <v/>
      </c>
    </row>
    <row r="36" spans="1:34" ht="15.75" customHeight="1" x14ac:dyDescent="0.2">
      <c r="A36" s="86" t="s">
        <v>60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22"/>
      <c r="AG36" s="92"/>
    </row>
    <row r="37" spans="1:34" ht="12.75" customHeight="1" x14ac:dyDescent="0.2">
      <c r="A37" s="89" t="s">
        <v>92</v>
      </c>
      <c r="B37" s="8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85"/>
      <c r="AG37" s="92"/>
    </row>
    <row r="38" spans="1:34" x14ac:dyDescent="0.2">
      <c r="A38" s="89" t="s">
        <v>93</v>
      </c>
      <c r="B38" s="8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1"/>
      <c r="AG38" s="92"/>
    </row>
    <row r="39" spans="1:34" x14ac:dyDescent="0.2">
      <c r="A39" s="89" t="s">
        <v>115</v>
      </c>
      <c r="B39" s="93"/>
      <c r="C39" s="2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</row>
    <row r="40" spans="1:34" x14ac:dyDescent="0.2">
      <c r="A40" s="95" t="s">
        <v>94</v>
      </c>
      <c r="B40" s="93"/>
      <c r="C40" s="2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</row>
    <row r="41" spans="1:34" ht="30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4" x14ac:dyDescent="0.2">
      <c r="A42" s="213"/>
      <c r="B42" s="214"/>
      <c r="C42" s="214"/>
      <c r="D42" s="214"/>
      <c r="E42" s="214"/>
      <c r="F42" s="214"/>
      <c r="G42" s="214"/>
      <c r="H42" s="2"/>
      <c r="I42" s="2"/>
      <c r="J42" s="2"/>
      <c r="K42" s="2"/>
      <c r="L42" s="2"/>
      <c r="M42" s="2"/>
      <c r="N42" s="213"/>
      <c r="O42" s="213"/>
      <c r="P42" s="213"/>
      <c r="Q42" s="213"/>
      <c r="R42" s="213"/>
      <c r="S42" s="213"/>
      <c r="T42" s="214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"/>
    </row>
    <row r="43" spans="1:34" ht="27.75" customHeight="1" x14ac:dyDescent="0.2">
      <c r="A43" s="103" t="s">
        <v>72</v>
      </c>
      <c r="B43" s="102"/>
      <c r="C43" s="215" t="s">
        <v>73</v>
      </c>
      <c r="D43" s="216"/>
      <c r="E43" s="216"/>
      <c r="F43" s="216"/>
      <c r="G43" s="216"/>
      <c r="H43" s="216"/>
      <c r="I43" s="216"/>
      <c r="J43" s="216"/>
      <c r="K43" s="2"/>
      <c r="L43" s="2"/>
      <c r="M43" s="2"/>
      <c r="N43" s="215" t="s">
        <v>72</v>
      </c>
      <c r="O43" s="215"/>
      <c r="P43" s="215"/>
      <c r="Q43" s="215"/>
      <c r="R43" s="215"/>
      <c r="S43" s="215"/>
      <c r="T43" s="104"/>
      <c r="U43" s="217" t="s">
        <v>74</v>
      </c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"/>
    </row>
    <row r="44" spans="1:3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52" spans="1:11" hidden="1" x14ac:dyDescent="0.2"/>
    <row r="53" spans="1:11" s="105" customFormat="1" ht="12" hidden="1" x14ac:dyDescent="0.2">
      <c r="A53" s="105" t="s">
        <v>75</v>
      </c>
      <c r="K53" s="106"/>
    </row>
    <row r="54" spans="1:11" s="105" customFormat="1" ht="12" hidden="1" x14ac:dyDescent="0.2">
      <c r="A54" s="105" t="s">
        <v>76</v>
      </c>
      <c r="K54" s="106"/>
    </row>
    <row r="55" spans="1:11" s="105" customFormat="1" ht="12" hidden="1" x14ac:dyDescent="0.2">
      <c r="A55" s="105" t="s">
        <v>77</v>
      </c>
      <c r="K55" s="106"/>
    </row>
    <row r="56" spans="1:11" hidden="1" x14ac:dyDescent="0.2"/>
  </sheetData>
  <sheetProtection password="E9AF" sheet="1" selectLockedCells="1"/>
  <mergeCells count="34">
    <mergeCell ref="A42:G42"/>
    <mergeCell ref="N42:AF42"/>
    <mergeCell ref="C43:J43"/>
    <mergeCell ref="N43:S43"/>
    <mergeCell ref="U43:AF43"/>
    <mergeCell ref="AJ13:AY13"/>
    <mergeCell ref="A19:AG19"/>
    <mergeCell ref="A10:F10"/>
    <mergeCell ref="G10:O10"/>
    <mergeCell ref="AG10:AG11"/>
    <mergeCell ref="A11:F11"/>
    <mergeCell ref="G11:O11"/>
    <mergeCell ref="L12:O12"/>
    <mergeCell ref="P12:AG12"/>
    <mergeCell ref="P11:T11"/>
    <mergeCell ref="P10:T10"/>
    <mergeCell ref="U10:X10"/>
    <mergeCell ref="U11:X11"/>
    <mergeCell ref="Y10:AF11"/>
    <mergeCell ref="G12:K12"/>
    <mergeCell ref="C12:F12"/>
    <mergeCell ref="Y8:AG8"/>
    <mergeCell ref="A9:F9"/>
    <mergeCell ref="P9:X9"/>
    <mergeCell ref="Y9:AG9"/>
    <mergeCell ref="L9:O9"/>
    <mergeCell ref="L8:O8"/>
    <mergeCell ref="G8:K8"/>
    <mergeCell ref="G9:K9"/>
    <mergeCell ref="A34:A35"/>
    <mergeCell ref="B34:X35"/>
    <mergeCell ref="A12:B12"/>
    <mergeCell ref="A8:F8"/>
    <mergeCell ref="P8:X8"/>
  </mergeCells>
  <conditionalFormatting sqref="B15:AF15 B17:AF17 B32:AF32">
    <cfRule type="cellIs" dxfId="5" priority="9" stopIfTrue="1" operator="greaterThan">
      <formula>10</formula>
    </cfRule>
  </conditionalFormatting>
  <conditionalFormatting sqref="B18:M18 S18:AF18">
    <cfRule type="cellIs" dxfId="4" priority="8" stopIfTrue="1" operator="greaterThan">
      <formula>10</formula>
    </cfRule>
  </conditionalFormatting>
  <conditionalFormatting sqref="B20:AF20">
    <cfRule type="cellIs" dxfId="3" priority="6" stopIfTrue="1" operator="greaterThan">
      <formula>10</formula>
    </cfRule>
  </conditionalFormatting>
  <conditionalFormatting sqref="B30:AF30">
    <cfRule type="cellIs" dxfId="2" priority="4" stopIfTrue="1" operator="greaterThan">
      <formula>10</formula>
    </cfRule>
  </conditionalFormatting>
  <conditionalFormatting sqref="B21:AF29">
    <cfRule type="cellIs" dxfId="1" priority="3" stopIfTrue="1" operator="greaterThan">
      <formula>10</formula>
    </cfRule>
  </conditionalFormatting>
  <conditionalFormatting sqref="N18:R18">
    <cfRule type="cellIs" dxfId="0" priority="1" stopIfTrue="1" operator="greaterThan">
      <formula>10</formula>
    </cfRule>
  </conditionalFormatting>
  <dataValidations count="6">
    <dataValidation type="textLength" operator="lessThanOrEqual" allowBlank="1" showInputMessage="1" showErrorMessage="1" errorTitle="Max. Zeichenanzahl überschritten" error="Es können max. 15 Zeichen erfasst werden. Bitte kurze und eindeutige Beleg-Nr. verwenden." promptTitle="Max. Zeichenanzahl" prompt="Es können max. 15 Zeichen erfasst werden. Bitte kurze und eindeutige Beleg-Nr. verwenden." sqref="Y9:AG9">
      <formula1>15</formula1>
    </dataValidation>
    <dataValidation allowBlank="1" showInputMessage="1" showErrorMessage="1" promptTitle="Stundensatz (EUR)" prompt="Der Stundensatz wird nur angezeigt, wenn die Felder Projekt-Nr. (z.B. 2019 LFE ...) und Leistungsgruppe korrekt gefüllt sind." sqref="U11:X11"/>
    <dataValidation allowBlank="1" showErrorMessage="1" sqref="AG10:AG11"/>
    <dataValidation type="decimal" allowBlank="1" showInputMessage="1" showErrorMessage="1" errorTitle="Zahlenformat" error="Es können nur Dezimalzahlen zwischen 1 und 40 erfasst werden." promptTitle="Vollzeit" prompt="Bei einer Vollzeitanstellung ist immer der Wert 40 zu erfassen. Dies gilt z. B. auch bei einer 39 Std.-Woche." sqref="L12:O12">
      <formula1>1</formula1>
      <formula2>40</formula2>
    </dataValidation>
    <dataValidation type="list" allowBlank="1" showInputMessage="1" showErrorMessage="1" sqref="C12:F12">
      <formula1>"Ja,Nein"</formula1>
    </dataValidation>
    <dataValidation type="list" allowBlank="1" showInputMessage="1" showErrorMessage="1" promptTitle="Stundensatz (EUR)" prompt="Der Stundensatz wird nur angezeigt, wenn die Felder Projekt-Nr. (z.B. 2021 LFE ...) und Leistungsgruppe korrekt gefüllt sind." sqref="P11:T11">
      <formula1>"1,2,3,4,5"</formula1>
    </dataValidation>
  </dataValidations>
  <pageMargins left="0.19685039370078741" right="0.19685039370078741" top="0.39370078740157483" bottom="0.39370078740157483" header="0.31496062992125984" footer="0.19685039370078741"/>
  <pageSetup paperSize="9" scale="77" orientation="landscape" r:id="rId1"/>
  <headerFooter>
    <oddFooter>&amp;L&amp;8TAB-12467/01.23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Hinweise</vt:lpstr>
      <vt:lpstr>Bew. bis 06-2019</vt:lpstr>
      <vt:lpstr>Bew. ab 07-2019</vt:lpstr>
      <vt:lpstr>'Bew. ab 07-2019'!Druckbereich</vt:lpstr>
      <vt:lpstr>'Bew. bis 06-2019'!Druckbereich</vt:lpstr>
      <vt:lpstr>Hinweise!Druckbereich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Winzer</dc:creator>
  <cp:lastModifiedBy>Udo Winzer</cp:lastModifiedBy>
  <cp:lastPrinted>2023-01-18T12:14:51Z</cp:lastPrinted>
  <dcterms:created xsi:type="dcterms:W3CDTF">2020-01-14T08:16:46Z</dcterms:created>
  <dcterms:modified xsi:type="dcterms:W3CDTF">2023-01-18T12:14:55Z</dcterms:modified>
</cp:coreProperties>
</file>